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O:\Bernard GraysonJr\FQ19034\PRE AWARD\"/>
    </mc:Choice>
  </mc:AlternateContent>
  <bookViews>
    <workbookView xWindow="0" yWindow="0" windowWidth="19200" windowHeight="12180"/>
  </bookViews>
  <sheets>
    <sheet name="BODY KIT P" sheetId="1" r:id="rId1"/>
    <sheet name="Chassis Kit PC" sheetId="2" r:id="rId2"/>
    <sheet name="Chassis Kit PH" sheetId="3" r:id="rId3"/>
    <sheet name="SM BLADS P" sheetId="6" r:id="rId4"/>
    <sheet name="SM CTF P" sheetId="7" r:id="rId5"/>
  </sheets>
  <definedNames>
    <definedName name="_xlnm.Print_Area" localSheetId="0">'BODY KIT P'!$A$7:$E$25</definedName>
    <definedName name="_xlnm.Print_Area" localSheetId="1">'Chassis Kit PC'!$A$7:$E$28</definedName>
    <definedName name="_xlnm.Print_Area" localSheetId="2">'Chassis Kit PH'!$A$7:$E$32</definedName>
    <definedName name="_xlnm.Print_Area" localSheetId="3">'SM BLADS P'!$A$7:$I$37</definedName>
    <definedName name="_xlnm.Print_Area" localSheetId="4">'SM CTF P'!$A$6:$I$6</definedName>
    <definedName name="_xlnm.Print_Titles" localSheetId="3">'SM BLADS P'!#REF!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 i="7" l="1"/>
  <c r="M10" i="7" s="1"/>
  <c r="I10" i="7"/>
  <c r="H10" i="7"/>
  <c r="K10" i="7" s="1"/>
  <c r="M6" i="7"/>
  <c r="L6" i="7"/>
  <c r="K6" i="7"/>
  <c r="N6" i="7" s="1"/>
  <c r="L10" i="7"/>
  <c r="M38" i="6"/>
  <c r="L38" i="6"/>
  <c r="K38" i="6"/>
  <c r="M37" i="6"/>
  <c r="L37" i="6"/>
  <c r="K37" i="6"/>
  <c r="M36" i="6"/>
  <c r="L36" i="6"/>
  <c r="K36" i="6"/>
  <c r="M35" i="6"/>
  <c r="L35" i="6"/>
  <c r="K35" i="6"/>
  <c r="N35" i="6" s="1"/>
  <c r="M34" i="6"/>
  <c r="L34" i="6"/>
  <c r="K34" i="6"/>
  <c r="M33" i="6"/>
  <c r="L33" i="6"/>
  <c r="K33" i="6"/>
  <c r="M32" i="6"/>
  <c r="L32" i="6"/>
  <c r="K32" i="6"/>
  <c r="M31" i="6"/>
  <c r="L31" i="6"/>
  <c r="K31" i="6"/>
  <c r="N31" i="6" s="1"/>
  <c r="M30" i="6"/>
  <c r="L30" i="6"/>
  <c r="K30" i="6"/>
  <c r="M29" i="6"/>
  <c r="L29" i="6"/>
  <c r="K29" i="6"/>
  <c r="M28" i="6"/>
  <c r="L28" i="6"/>
  <c r="K28" i="6"/>
  <c r="M27" i="6"/>
  <c r="L27" i="6"/>
  <c r="K27" i="6"/>
  <c r="N27" i="6" s="1"/>
  <c r="M26" i="6"/>
  <c r="L26" i="6"/>
  <c r="K26" i="6"/>
  <c r="M25" i="6"/>
  <c r="L25" i="6"/>
  <c r="K25" i="6"/>
  <c r="M24" i="6"/>
  <c r="L24" i="6"/>
  <c r="K24" i="6"/>
  <c r="M23" i="6"/>
  <c r="L23" i="6"/>
  <c r="K23" i="6"/>
  <c r="N23" i="6" s="1"/>
  <c r="M22" i="6"/>
  <c r="L22" i="6"/>
  <c r="K22" i="6"/>
  <c r="M21" i="6"/>
  <c r="L21" i="6"/>
  <c r="K21" i="6"/>
  <c r="M20" i="6"/>
  <c r="L20" i="6"/>
  <c r="K20" i="6"/>
  <c r="M19" i="6"/>
  <c r="L19" i="6"/>
  <c r="K19" i="6"/>
  <c r="N19" i="6" s="1"/>
  <c r="M18" i="6"/>
  <c r="L18" i="6"/>
  <c r="K18" i="6"/>
  <c r="M17" i="6"/>
  <c r="L17" i="6"/>
  <c r="K17" i="6"/>
  <c r="M16" i="6"/>
  <c r="L16" i="6"/>
  <c r="K16" i="6"/>
  <c r="M15" i="6"/>
  <c r="L15" i="6"/>
  <c r="K15" i="6"/>
  <c r="N15" i="6" s="1"/>
  <c r="M14" i="6"/>
  <c r="L14" i="6"/>
  <c r="K14" i="6"/>
  <c r="M13" i="6"/>
  <c r="L13" i="6"/>
  <c r="K13" i="6"/>
  <c r="M12" i="6"/>
  <c r="L12" i="6"/>
  <c r="K12" i="6"/>
  <c r="M11" i="6"/>
  <c r="L11" i="6"/>
  <c r="K11" i="6"/>
  <c r="N11" i="6" s="1"/>
  <c r="M10" i="6"/>
  <c r="L10" i="6"/>
  <c r="K10" i="6"/>
  <c r="M9" i="6"/>
  <c r="L9" i="6"/>
  <c r="K9" i="6"/>
  <c r="M8" i="6"/>
  <c r="L8" i="6"/>
  <c r="K8" i="6"/>
  <c r="M7" i="6"/>
  <c r="M40" i="6" s="1"/>
  <c r="J43" i="6" s="1"/>
  <c r="M43" i="6" s="1"/>
  <c r="L7" i="6"/>
  <c r="L40" i="6" s="1"/>
  <c r="I43" i="6" s="1"/>
  <c r="L43" i="6" s="1"/>
  <c r="K7" i="6"/>
  <c r="N7" i="6" s="1"/>
  <c r="M33" i="3"/>
  <c r="L33" i="3"/>
  <c r="K33" i="3"/>
  <c r="M32" i="3"/>
  <c r="L32" i="3"/>
  <c r="K32" i="3"/>
  <c r="N32" i="3" s="1"/>
  <c r="M31" i="3"/>
  <c r="L31" i="3"/>
  <c r="K31" i="3"/>
  <c r="M30" i="3"/>
  <c r="L30" i="3"/>
  <c r="K30" i="3"/>
  <c r="M29" i="3"/>
  <c r="L29" i="3"/>
  <c r="K29" i="3"/>
  <c r="M28" i="3"/>
  <c r="L28" i="3"/>
  <c r="K28" i="3"/>
  <c r="N28" i="3" s="1"/>
  <c r="M27" i="3"/>
  <c r="L27" i="3"/>
  <c r="K27" i="3"/>
  <c r="M26" i="3"/>
  <c r="L26" i="3"/>
  <c r="K26" i="3"/>
  <c r="M25" i="3"/>
  <c r="L25" i="3"/>
  <c r="K25" i="3"/>
  <c r="M24" i="3"/>
  <c r="L24" i="3"/>
  <c r="K24" i="3"/>
  <c r="N24" i="3" s="1"/>
  <c r="M23" i="3"/>
  <c r="L23" i="3"/>
  <c r="K23" i="3"/>
  <c r="M22" i="3"/>
  <c r="L22" i="3"/>
  <c r="K22" i="3"/>
  <c r="M21" i="3"/>
  <c r="L21" i="3"/>
  <c r="K21" i="3"/>
  <c r="M20" i="3"/>
  <c r="L20" i="3"/>
  <c r="K20" i="3"/>
  <c r="N20" i="3" s="1"/>
  <c r="M19" i="3"/>
  <c r="L19" i="3"/>
  <c r="K19" i="3"/>
  <c r="M18" i="3"/>
  <c r="L18" i="3"/>
  <c r="K18" i="3"/>
  <c r="M17" i="3"/>
  <c r="L17" i="3"/>
  <c r="K17" i="3"/>
  <c r="M16" i="3"/>
  <c r="L16" i="3"/>
  <c r="K16" i="3"/>
  <c r="N16" i="3" s="1"/>
  <c r="M15" i="3"/>
  <c r="L15" i="3"/>
  <c r="K15" i="3"/>
  <c r="M14" i="3"/>
  <c r="L14" i="3"/>
  <c r="K14" i="3"/>
  <c r="M13" i="3"/>
  <c r="L13" i="3"/>
  <c r="K13" i="3"/>
  <c r="M12" i="3"/>
  <c r="L12" i="3"/>
  <c r="K12" i="3"/>
  <c r="N12" i="3" s="1"/>
  <c r="M11" i="3"/>
  <c r="L11" i="3"/>
  <c r="K11" i="3"/>
  <c r="M10" i="3"/>
  <c r="M35" i="3" s="1"/>
  <c r="J38" i="3" s="1"/>
  <c r="M38" i="3" s="1"/>
  <c r="L10" i="3"/>
  <c r="K10" i="3"/>
  <c r="M9" i="3"/>
  <c r="L9" i="3"/>
  <c r="K9" i="3"/>
  <c r="M8" i="3"/>
  <c r="L8" i="3"/>
  <c r="K8" i="3"/>
  <c r="N8" i="3" s="1"/>
  <c r="M7" i="3"/>
  <c r="L7" i="3"/>
  <c r="L35" i="3" s="1"/>
  <c r="I38" i="3" s="1"/>
  <c r="L38" i="3" s="1"/>
  <c r="K7" i="3"/>
  <c r="N7" i="3" s="1"/>
  <c r="M29" i="2"/>
  <c r="L29" i="2"/>
  <c r="K29" i="2"/>
  <c r="M28" i="2"/>
  <c r="L28" i="2"/>
  <c r="K28" i="2"/>
  <c r="M27" i="2"/>
  <c r="L27" i="2"/>
  <c r="K27" i="2"/>
  <c r="M26" i="2"/>
  <c r="L26" i="2"/>
  <c r="K26" i="2"/>
  <c r="N26" i="2" s="1"/>
  <c r="M25" i="2"/>
  <c r="L25" i="2"/>
  <c r="K25" i="2"/>
  <c r="M24" i="2"/>
  <c r="L24" i="2"/>
  <c r="K24" i="2"/>
  <c r="M23" i="2"/>
  <c r="L23" i="2"/>
  <c r="K23" i="2"/>
  <c r="M22" i="2"/>
  <c r="L22" i="2"/>
  <c r="K22" i="2"/>
  <c r="N22" i="2" s="1"/>
  <c r="M21" i="2"/>
  <c r="L21" i="2"/>
  <c r="K21" i="2"/>
  <c r="M20" i="2"/>
  <c r="L20" i="2"/>
  <c r="K20" i="2"/>
  <c r="M19" i="2"/>
  <c r="L19" i="2"/>
  <c r="K19" i="2"/>
  <c r="M18" i="2"/>
  <c r="L18" i="2"/>
  <c r="K18" i="2"/>
  <c r="N18" i="2" s="1"/>
  <c r="M17" i="2"/>
  <c r="L17" i="2"/>
  <c r="K17" i="2"/>
  <c r="M16" i="2"/>
  <c r="L16" i="2"/>
  <c r="K16" i="2"/>
  <c r="M15" i="2"/>
  <c r="L15" i="2"/>
  <c r="K15" i="2"/>
  <c r="M14" i="2"/>
  <c r="L14" i="2"/>
  <c r="K14" i="2"/>
  <c r="N14" i="2" s="1"/>
  <c r="M13" i="2"/>
  <c r="L13" i="2"/>
  <c r="K13" i="2"/>
  <c r="M12" i="2"/>
  <c r="L12" i="2"/>
  <c r="K12" i="2"/>
  <c r="M11" i="2"/>
  <c r="L11" i="2"/>
  <c r="K11" i="2"/>
  <c r="M10" i="2"/>
  <c r="L10" i="2"/>
  <c r="K10" i="2"/>
  <c r="N10" i="2" s="1"/>
  <c r="M9" i="2"/>
  <c r="L9" i="2"/>
  <c r="K9" i="2"/>
  <c r="M8" i="2"/>
  <c r="L8" i="2"/>
  <c r="K8" i="2"/>
  <c r="M7" i="2"/>
  <c r="M31" i="2" s="1"/>
  <c r="J34" i="2" s="1"/>
  <c r="M34" i="2" s="1"/>
  <c r="L7" i="2"/>
  <c r="L31" i="2" s="1"/>
  <c r="I34" i="2" s="1"/>
  <c r="L34" i="2" s="1"/>
  <c r="K7" i="2"/>
  <c r="N7" i="2" s="1"/>
  <c r="M26" i="1"/>
  <c r="L26" i="1"/>
  <c r="K26" i="1"/>
  <c r="M25" i="1"/>
  <c r="L25" i="1"/>
  <c r="K25" i="1"/>
  <c r="M24" i="1"/>
  <c r="L24" i="1"/>
  <c r="K24" i="1"/>
  <c r="N24" i="1" s="1"/>
  <c r="M23" i="1"/>
  <c r="L23" i="1"/>
  <c r="K23" i="1"/>
  <c r="M22" i="1"/>
  <c r="L22" i="1"/>
  <c r="K22" i="1"/>
  <c r="M21" i="1"/>
  <c r="L21" i="1"/>
  <c r="K21" i="1"/>
  <c r="M20" i="1"/>
  <c r="L20" i="1"/>
  <c r="K20" i="1"/>
  <c r="N20" i="1" s="1"/>
  <c r="M19" i="1"/>
  <c r="L19" i="1"/>
  <c r="K19" i="1"/>
  <c r="M18" i="1"/>
  <c r="L18" i="1"/>
  <c r="K18" i="1"/>
  <c r="M17" i="1"/>
  <c r="L17" i="1"/>
  <c r="K17" i="1"/>
  <c r="M16" i="1"/>
  <c r="L16" i="1"/>
  <c r="K16" i="1"/>
  <c r="N16" i="1" s="1"/>
  <c r="M15" i="1"/>
  <c r="L15" i="1"/>
  <c r="K15" i="1"/>
  <c r="M14" i="1"/>
  <c r="L14" i="1"/>
  <c r="K14" i="1"/>
  <c r="M13" i="1"/>
  <c r="L13" i="1"/>
  <c r="K13" i="1"/>
  <c r="M12" i="1"/>
  <c r="L12" i="1"/>
  <c r="K12" i="1"/>
  <c r="N12" i="1" s="1"/>
  <c r="M11" i="1"/>
  <c r="L11" i="1"/>
  <c r="K11" i="1"/>
  <c r="M10" i="1"/>
  <c r="L10" i="1"/>
  <c r="K10" i="1"/>
  <c r="N10" i="1" s="1"/>
  <c r="M9" i="1"/>
  <c r="L9" i="1"/>
  <c r="K9" i="1"/>
  <c r="M8" i="1"/>
  <c r="L8" i="1"/>
  <c r="K8" i="1"/>
  <c r="M7" i="1"/>
  <c r="L7" i="1"/>
  <c r="L28" i="1" s="1"/>
  <c r="I31" i="1" s="1"/>
  <c r="L31" i="1" s="1"/>
  <c r="K7" i="1"/>
  <c r="N10" i="7" l="1"/>
  <c r="N10" i="6"/>
  <c r="N40" i="6" s="1"/>
  <c r="N14" i="6"/>
  <c r="N18" i="6"/>
  <c r="N22" i="6"/>
  <c r="N26" i="6"/>
  <c r="N30" i="6"/>
  <c r="N34" i="6"/>
  <c r="N38" i="6"/>
  <c r="K40" i="6"/>
  <c r="H43" i="6" s="1"/>
  <c r="K43" i="6" s="1"/>
  <c r="N43" i="6" s="1"/>
  <c r="N9" i="6"/>
  <c r="N13" i="6"/>
  <c r="N17" i="6"/>
  <c r="N21" i="6"/>
  <c r="N25" i="6"/>
  <c r="N29" i="6"/>
  <c r="N33" i="6"/>
  <c r="N37" i="6"/>
  <c r="N8" i="6"/>
  <c r="N12" i="6"/>
  <c r="N16" i="6"/>
  <c r="N20" i="6"/>
  <c r="N24" i="6"/>
  <c r="N28" i="6"/>
  <c r="N32" i="6"/>
  <c r="N36" i="6"/>
  <c r="N10" i="3"/>
  <c r="N14" i="3"/>
  <c r="N18" i="3"/>
  <c r="N22" i="3"/>
  <c r="N26" i="3"/>
  <c r="N30" i="3"/>
  <c r="K35" i="3"/>
  <c r="H38" i="3" s="1"/>
  <c r="K38" i="3" s="1"/>
  <c r="N9" i="3"/>
  <c r="N35" i="3" s="1"/>
  <c r="N13" i="3"/>
  <c r="N17" i="3"/>
  <c r="N21" i="3"/>
  <c r="N25" i="3"/>
  <c r="N29" i="3"/>
  <c r="N33" i="3"/>
  <c r="N11" i="3"/>
  <c r="N15" i="3"/>
  <c r="N19" i="3"/>
  <c r="N23" i="3"/>
  <c r="N27" i="3"/>
  <c r="N31" i="3"/>
  <c r="N38" i="3"/>
  <c r="K31" i="2"/>
  <c r="H34" i="2" s="1"/>
  <c r="K34" i="2" s="1"/>
  <c r="N34" i="2" s="1"/>
  <c r="N9" i="2"/>
  <c r="N13" i="2"/>
  <c r="N17" i="2"/>
  <c r="N21" i="2"/>
  <c r="N25" i="2"/>
  <c r="N29" i="2"/>
  <c r="N12" i="2"/>
  <c r="N16" i="2"/>
  <c r="N24" i="2"/>
  <c r="N28" i="2"/>
  <c r="N8" i="2"/>
  <c r="N31" i="2" s="1"/>
  <c r="N20" i="2"/>
  <c r="N11" i="2"/>
  <c r="N15" i="2"/>
  <c r="N19" i="2"/>
  <c r="N23" i="2"/>
  <c r="N27" i="2"/>
  <c r="N8" i="1"/>
  <c r="K28" i="1"/>
  <c r="H31" i="1" s="1"/>
  <c r="K31" i="1" s="1"/>
  <c r="N11" i="1"/>
  <c r="N15" i="1"/>
  <c r="N19" i="1"/>
  <c r="N23" i="1"/>
  <c r="N14" i="1"/>
  <c r="N18" i="1"/>
  <c r="N22" i="1"/>
  <c r="M28" i="1"/>
  <c r="J31" i="1" s="1"/>
  <c r="M31" i="1" s="1"/>
  <c r="N31" i="1" s="1"/>
  <c r="N9" i="1"/>
  <c r="N13" i="1"/>
  <c r="N17" i="1"/>
  <c r="N21" i="1"/>
  <c r="N25" i="1"/>
  <c r="N26" i="1"/>
  <c r="N7" i="1"/>
  <c r="N28" i="1" l="1"/>
</calcChain>
</file>

<file path=xl/sharedStrings.xml><?xml version="1.0" encoding="utf-8"?>
<sst xmlns="http://schemas.openxmlformats.org/spreadsheetml/2006/main" count="425" uniqueCount="216">
  <si>
    <t>WMATA Stock ID: 999-46-0012</t>
  </si>
  <si>
    <t>Body P Kit Bladensburg</t>
  </si>
  <si>
    <t>WMATA Stock ID</t>
  </si>
  <si>
    <t>DESCRIPTION</t>
  </si>
  <si>
    <t>PART #</t>
  </si>
  <si>
    <t>Cylinder Assembly, Locking (492838)</t>
  </si>
  <si>
    <t>Radiator Access Door Install</t>
  </si>
  <si>
    <t>Screen Assembly, Radiator Door</t>
  </si>
  <si>
    <t>Cylinder Assembly, 10 lbs</t>
  </si>
  <si>
    <t>Fuse Box Access Door Install</t>
  </si>
  <si>
    <t>DOOR:ASSEMBLY SURGE TANK</t>
  </si>
  <si>
    <t>Surge Tank Access Door</t>
  </si>
  <si>
    <t>Spring, Gas 15 Lbs</t>
  </si>
  <si>
    <t>Entrance Mechanism Box Cover Assy</t>
  </si>
  <si>
    <t>Cylinder Assembly, 25 lbs.</t>
  </si>
  <si>
    <t>Battery Access Door Install</t>
  </si>
  <si>
    <t>Cylinder Assembly, 60 lbs.</t>
  </si>
  <si>
    <t>Side Console Access Door Install</t>
  </si>
  <si>
    <t>Cylinder Assembly, 10 lbs.</t>
  </si>
  <si>
    <t>Driver's Locker Door install</t>
  </si>
  <si>
    <t>Bumper, Rubber</t>
  </si>
  <si>
    <t>SCR Access Panel Assy</t>
  </si>
  <si>
    <t>Cylinder Assembly, Assisting (492796)</t>
  </si>
  <si>
    <t>CYLINDER, GAS SPRING</t>
  </si>
  <si>
    <t>Flush Window Frame Assy, Emergency</t>
  </si>
  <si>
    <t>TBD</t>
  </si>
  <si>
    <t>Strut Assembly, Gas 40 Lbs.</t>
  </si>
  <si>
    <t>Defroster Access Door Install</t>
  </si>
  <si>
    <t>PLATE, FAREBOX PEDESTAL ACCESS</t>
  </si>
  <si>
    <t>Farebox Pedestal</t>
  </si>
  <si>
    <t>Farebox Assembly, Pedestal</t>
  </si>
  <si>
    <t>Channel, Radiator Door Screen Bottom</t>
  </si>
  <si>
    <t>Radiator Access Door Assy</t>
  </si>
  <si>
    <t>Flooring, Exit</t>
  </si>
  <si>
    <t>Rubber Flooring Install</t>
  </si>
  <si>
    <t>Cylinder Assembly, Locking 60 lbs</t>
  </si>
  <si>
    <t>Bag, Trash</t>
  </si>
  <si>
    <t>Trash Bag</t>
  </si>
  <si>
    <t>Nosing, Exit Yellow (337634)</t>
  </si>
  <si>
    <t>Trim Materials, Lower Deck</t>
  </si>
  <si>
    <t>N/A</t>
  </si>
  <si>
    <t>Kitting Charge</t>
  </si>
  <si>
    <t>---</t>
  </si>
  <si>
    <t>WMATA Stock ID: 999-46-0009</t>
  </si>
  <si>
    <t>Chassis PC Kit Bladensburg</t>
  </si>
  <si>
    <t>CLAMP EXHAUST 3.50" BAND</t>
  </si>
  <si>
    <t>Exhaust Tubes Install</t>
  </si>
  <si>
    <t>CLAMP EXHAUST 4.0" V-BAND</t>
  </si>
  <si>
    <t>CONNECTOR FLEX EXHAUST</t>
  </si>
  <si>
    <t>DRIVESHAFT ASSEMBLY  (supersession 419140)</t>
  </si>
  <si>
    <t>Driveshaft Assy</t>
  </si>
  <si>
    <t>BREATHER, MEMBRANE</t>
  </si>
  <si>
    <t>Rear Axle Assy</t>
  </si>
  <si>
    <t>DRAG LINK ASSEMBLE</t>
  </si>
  <si>
    <t>Front Axle &amp; Suspension Install</t>
  </si>
  <si>
    <t>DAMPER, SHORT STEERING W/SLEEVES</t>
  </si>
  <si>
    <t>Steering Damper Install</t>
  </si>
  <si>
    <t>ROD ASSEMBLY RADIUS UPPER REAR</t>
  </si>
  <si>
    <t>Rear Rodius Rod Upper Install</t>
  </si>
  <si>
    <t>ROD ASSEMBLY RADIUS LOWER REAR</t>
  </si>
  <si>
    <t>FRONT LEVELING LINK KIT</t>
  </si>
  <si>
    <t>Front leveling Valve install</t>
  </si>
  <si>
    <t>GASKET MARMON 3.5" EXHAUST TUBE</t>
  </si>
  <si>
    <t>SCREW, TORX CAP M22 X 1.5 X 75</t>
  </si>
  <si>
    <t>PLATE, SHOCK MOUNT</t>
  </si>
  <si>
    <t>PLATE BELLOWS ASSEMBLY</t>
  </si>
  <si>
    <t>BRACKET, LEVELING VALVE LINK</t>
  </si>
  <si>
    <t>Front Axle Build</t>
  </si>
  <si>
    <t>PAD, JACKING</t>
  </si>
  <si>
    <t>Rear Axle Install</t>
  </si>
  <si>
    <t>SPACER, BLOCK</t>
  </si>
  <si>
    <t>LINK ASSEMBLY, LEVELING VALVE</t>
  </si>
  <si>
    <t>Rear Leveling Valves install</t>
  </si>
  <si>
    <t>BRACKET, LEVELING VALVE REAR</t>
  </si>
  <si>
    <t>Rear Shock Absorber Install</t>
  </si>
  <si>
    <t>WMATA Stock ID: 999-46-0007</t>
  </si>
  <si>
    <t>Chassis PH Kit Bladensburg</t>
  </si>
  <si>
    <t>HOSE ASSEMBLY NOZ2-4 FL 12" COOLANT SURGE TANK</t>
  </si>
  <si>
    <t>Surge Tank Assy</t>
  </si>
  <si>
    <t>LOOM THERMAL WRAP 36" LONG HOSE ASSEMBLIES</t>
  </si>
  <si>
    <t>Surge Tank Install</t>
  </si>
  <si>
    <t>HOSE ASSEMBLY EQ1 - 8 FL 60.0" SPINNER OIL FILTER</t>
  </si>
  <si>
    <t>Bypass Oil Filter Install</t>
  </si>
  <si>
    <t xml:space="preserve">HOSE ASSEMBLY 2807-16 FL 20" AIR COMPRESSOR </t>
  </si>
  <si>
    <t>Muffler Tank Install</t>
  </si>
  <si>
    <t>HOSE ASSEMBLY-04 FUEL AUXILIARY  HEATER</t>
  </si>
  <si>
    <t>Aux Coolant Heater Install</t>
  </si>
  <si>
    <t>HOSE ASSEMBLY EQ1 - 6 FL 63.0" SPINNER OIL FILTER</t>
  </si>
  <si>
    <t xml:space="preserve">HOSE EH225- 6 - CL 80" COOLANT SUPPLY &amp; RETURN </t>
  </si>
  <si>
    <t>Coolant Hoses Assy, Return/Supply</t>
  </si>
  <si>
    <t>HOSE EH225 - 10 - CL 24" COOLANT SUPPLY</t>
  </si>
  <si>
    <t>HOSE ASSEMBLY EQ1 - 16 FL 32" COOLANT SYSTEM</t>
  </si>
  <si>
    <t>Cooling Lines</t>
  </si>
  <si>
    <t>HOSE ASSEMBLY EQ1 - 16 FL 44" COOLANT SYSTEM</t>
  </si>
  <si>
    <t>HOSE ASSEMBLY EQ1 - 16 FL 43" COOLANT SYSTEM</t>
  </si>
  <si>
    <t>HOSE ASSEMBLY EQ1 - 16 FL 70" COOLANT SYSTEM</t>
  </si>
  <si>
    <t>SLEEVE PLASTIC 0.63" ID FOR HOSE P/N 399533</t>
  </si>
  <si>
    <t>DEF Tank Install</t>
  </si>
  <si>
    <t>HOSE ASSEMBLY EQ1 - 4 FL 80.0" DRIVE UNIT S/VALVE</t>
  </si>
  <si>
    <t>Drive Unit Probalizer Valve Install</t>
  </si>
  <si>
    <t>HOSE ASSEMBLY EQ1 - 4 FL 82.0" DRIVE UNIT S/VALVE</t>
  </si>
  <si>
    <t>HOSE ASSEMBLY GH100-8 FL 22.5" FUEL CYLINDER HEAD</t>
  </si>
  <si>
    <t>Fuel System Install</t>
  </si>
  <si>
    <t>HOSE ASSEMBLY GH100-10 FL 49" FUEL CYLINDER HEAD</t>
  </si>
  <si>
    <t>HOSE ASSEMBLY GH100-10 FL 61" RACOR FUEL FILTER</t>
  </si>
  <si>
    <t>HOSE ASSEMBLY EQ1-4 FL 30" COMPRESSOR TO GOVER</t>
  </si>
  <si>
    <t>Governor Install</t>
  </si>
  <si>
    <t>HOSE ASSEMBLY 2807-16 FL 22" PING TANK</t>
  </si>
  <si>
    <t>HOSE ASSEMBLY EQ1-04 FL 15" PING TANK</t>
  </si>
  <si>
    <t>HOSE ASSEMBLY 2807-16 FL 23" PING TANK</t>
  </si>
  <si>
    <t>HOSE ASSEMBLY GH100 - 12 FL43.0" P/S BOX</t>
  </si>
  <si>
    <t>Steering Lines</t>
  </si>
  <si>
    <t>HOSE EH255 - 6 CL 35" COOLANT FILTER TO ENGINE</t>
  </si>
  <si>
    <t>Water Filter Install</t>
  </si>
  <si>
    <t>HOSE ASSEMBLY FC510-04 FL 10.8" W/C RAMP</t>
  </si>
  <si>
    <t>Wheelchair Ramp Entrance Assy</t>
  </si>
  <si>
    <t>HOSE ASSEMBLY FC510-04 FL 13.8" W/C RAMP</t>
  </si>
  <si>
    <t>WMATA Stock ID: 999-46-0002</t>
  </si>
  <si>
    <t>Small Units P Kits Bladensburg</t>
  </si>
  <si>
    <t xml:space="preserve">blanket </t>
  </si>
  <si>
    <t>Auxiliary Coolant Heater Install</t>
  </si>
  <si>
    <t>SENDER, AIRPRESSURE: Transducer</t>
  </si>
  <si>
    <t>Air Tank Assy</t>
  </si>
  <si>
    <t>ASSEMBLY, LIGHT: ENGINE COMPARTMENT</t>
  </si>
  <si>
    <t>Engine Compartment Lamp</t>
  </si>
  <si>
    <t>LIGHT:ASSEMBLY,12V green</t>
  </si>
  <si>
    <t>Side Console Switch Panel</t>
  </si>
  <si>
    <t xml:space="preserve">Lamp, Assembly, Roadside </t>
  </si>
  <si>
    <t>Exterior Lamp Layout</t>
  </si>
  <si>
    <t xml:space="preserve">Lamp, Assembly, Curbside </t>
  </si>
  <si>
    <t>PANEL:LIGHT DIMMER, SWITCH ASSEMBLY - (OEM ONLY)</t>
  </si>
  <si>
    <t>Instrument panel Assy</t>
  </si>
  <si>
    <t>Driver Master Switch</t>
  </si>
  <si>
    <t>Switch: Stop Light Bus Air System</t>
  </si>
  <si>
    <t>Drivers Foot Control Assy</t>
  </si>
  <si>
    <t xml:space="preserve">Leveling Valve </t>
  </si>
  <si>
    <t xml:space="preserve">Front Leveling Valve </t>
  </si>
  <si>
    <t>Defrost Valve</t>
  </si>
  <si>
    <t>Heater Defroster Assy</t>
  </si>
  <si>
    <t>head proheat</t>
  </si>
  <si>
    <t>Auxiliary Coolant Heater Burner Head</t>
  </si>
  <si>
    <t>90 degree hose</t>
  </si>
  <si>
    <t>Booster Pump Lines Install</t>
  </si>
  <si>
    <t>STRAP,WHEELCHAIR:RAMP</t>
  </si>
  <si>
    <t>Trans/Drive Unit Access Door</t>
  </si>
  <si>
    <t>Pump Assy.</t>
  </si>
  <si>
    <t>FLAP:CLOSING, RAMP - ( OEM ONLY)</t>
  </si>
  <si>
    <t>Wheelchair Ramp Assy</t>
  </si>
  <si>
    <t>HINGE:FLAP, RAMP - (OEM ONLY)</t>
  </si>
  <si>
    <t>Ramp Assy.</t>
  </si>
  <si>
    <t>Wheelchair Ramp Mechanism Assy</t>
  </si>
  <si>
    <t>Front Brake Valve Plate</t>
  </si>
  <si>
    <t>Front Brakes Panel Assy</t>
  </si>
  <si>
    <t>BUSHING,PIPE:1/4 IN X 1/8 IN,THD,BRASS</t>
  </si>
  <si>
    <t xml:space="preserve">Air intake hose pro heater  </t>
  </si>
  <si>
    <t>Exhuast pipe pro heater</t>
  </si>
  <si>
    <t>Power cable ground</t>
  </si>
  <si>
    <t>Battery Switch Power Cable Install</t>
  </si>
  <si>
    <t>Battey Power cable 24 volts</t>
  </si>
  <si>
    <t>Battery Power cable 12 volts</t>
  </si>
  <si>
    <t xml:space="preserve">Instrument panel </t>
  </si>
  <si>
    <t>Instrument Trim Bezel</t>
  </si>
  <si>
    <t>Instrument Panel Cluster Assy</t>
  </si>
  <si>
    <t>EMP Power cable fan to ground</t>
  </si>
  <si>
    <t>Radiator Fan Power Cable Install</t>
  </si>
  <si>
    <t>EMP Power cable fan to fuse box</t>
  </si>
  <si>
    <t>Cover Assy 32 inch</t>
  </si>
  <si>
    <t>HOSE ASSY FC355 FL19</t>
  </si>
  <si>
    <t>SURGE TANK WELDED</t>
  </si>
  <si>
    <t>SURGE TANK ASSY</t>
  </si>
  <si>
    <t>MFR bid</t>
  </si>
  <si>
    <t>MFR PN</t>
  </si>
  <si>
    <t>Bidding Vendor PN</t>
  </si>
  <si>
    <t>Please bid parts separately.  There is a field at the bottom for adding a kitting charge.  BOMs are subject to change and subtractions will result in the kit price being reduced by the amount of any part(s) removed.   Any addition(s) will be negotiated at the time of a BOM change.</t>
  </si>
  <si>
    <t>Vendor winning the bid on a kit will be requested to provide a vendor part number for the entire kit.</t>
  </si>
  <si>
    <t>TOTAL PRICE PER KIT</t>
  </si>
  <si>
    <t>Small Units P CTF</t>
  </si>
  <si>
    <t>953720003</t>
  </si>
  <si>
    <t>931720042</t>
  </si>
  <si>
    <t>931720041</t>
  </si>
  <si>
    <t>911720041</t>
  </si>
  <si>
    <t>911720042</t>
  </si>
  <si>
    <t>812720041</t>
  </si>
  <si>
    <t>812720042</t>
  </si>
  <si>
    <t>955550081</t>
  </si>
  <si>
    <t>955550082</t>
  </si>
  <si>
    <t>954720083</t>
  </si>
  <si>
    <t>971720762</t>
  </si>
  <si>
    <t>841720021</t>
  </si>
  <si>
    <t>861720261</t>
  </si>
  <si>
    <t>861720262</t>
  </si>
  <si>
    <t>861720201</t>
  </si>
  <si>
    <t>882720401</t>
  </si>
  <si>
    <t>824720243</t>
  </si>
  <si>
    <t>824720244</t>
  </si>
  <si>
    <t>972720681</t>
  </si>
  <si>
    <t>ESTIMATED QTY/YR</t>
  </si>
  <si>
    <t>Bid Price per Unit Option Year 2</t>
  </si>
  <si>
    <t>Estimated Total Price Option Year 2</t>
  </si>
  <si>
    <t>Estimated Total Price All Options</t>
  </si>
  <si>
    <t>999-46-0012</t>
  </si>
  <si>
    <t>999-46-0009</t>
  </si>
  <si>
    <t>999-46-0007</t>
  </si>
  <si>
    <t>999-46-0002</t>
  </si>
  <si>
    <t>822720020</t>
  </si>
  <si>
    <t>822-72-0020</t>
  </si>
  <si>
    <t xml:space="preserve">Bid Price per Unit Base Year </t>
  </si>
  <si>
    <t>Bid Price per Unit Option Year 1</t>
  </si>
  <si>
    <t xml:space="preserve">Estimated Total Price Base Year </t>
  </si>
  <si>
    <t>Estimated Total Price Option Year 1</t>
  </si>
  <si>
    <t>ESTIMATED QTY</t>
  </si>
  <si>
    <t>Lead Time</t>
  </si>
  <si>
    <t>Bid Price per Unit Base Year</t>
  </si>
  <si>
    <t>Estimated Total Price Base Year</t>
  </si>
  <si>
    <t xml:space="preserve">Lead time will be considered to be the time from purchase order acceptance until delivery to WMATA dock. </t>
  </si>
  <si>
    <t>FQ19034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</si>
</sst>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3" x14ac:knownFonts="1">
    <font>
      <sz val="11"/>
      <color theme="1"/>
      <name val="Calibri"/>
      <family val="2"/>
      <scheme val="minor"/>
    </font>
    <font>
      <b/>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s>
  <cellStyleXfs count="1">
    <xf numFmtId="0" fontId="0" fillId="0" borderId="0"/>
  </cellStyleXfs>
  <cellXfs count="62">
    <xf numFmtId="0" fontId="0" fillId="0" borderId="0" xfId="0"/>
    <xf numFmtId="49" fontId="0" fillId="0" borderId="0" xfId="0" applyNumberFormat="1"/>
    <xf numFmtId="0" fontId="0" fillId="0" borderId="0" xfId="0" applyAlignment="1">
      <alignment horizontal="center"/>
    </xf>
    <xf numFmtId="49" fontId="0" fillId="0" borderId="1" xfId="0" applyNumberFormat="1" applyBorder="1"/>
    <xf numFmtId="0" fontId="0" fillId="0" borderId="1" xfId="0" applyBorder="1" applyAlignment="1">
      <alignment horizontal="center"/>
    </xf>
    <xf numFmtId="0" fontId="0" fillId="0" borderId="1" xfId="0" applyBorder="1"/>
    <xf numFmtId="164" fontId="0" fillId="0" borderId="1" xfId="0" applyNumberFormat="1" applyBorder="1"/>
    <xf numFmtId="0" fontId="0" fillId="0" borderId="1" xfId="0" quotePrefix="1" applyBorder="1" applyAlignment="1">
      <alignment horizontal="center"/>
    </xf>
    <xf numFmtId="164" fontId="0" fillId="0" borderId="1" xfId="0" applyNumberFormat="1" applyBorder="1" applyAlignment="1">
      <alignment horizontal="right"/>
    </xf>
    <xf numFmtId="49" fontId="0" fillId="0" borderId="0" xfId="0" applyNumberFormat="1" applyBorder="1"/>
    <xf numFmtId="0" fontId="0" fillId="0" borderId="0" xfId="0" applyBorder="1" applyAlignment="1">
      <alignment horizontal="center"/>
    </xf>
    <xf numFmtId="0" fontId="0" fillId="0" borderId="0" xfId="0" quotePrefix="1" applyBorder="1" applyAlignment="1">
      <alignment horizontal="center"/>
    </xf>
    <xf numFmtId="0" fontId="0" fillId="0" borderId="0" xfId="0" applyBorder="1"/>
    <xf numFmtId="0" fontId="0" fillId="0" borderId="1" xfId="0" applyFont="1" applyFill="1" applyBorder="1" applyAlignment="1">
      <alignment horizontal="left"/>
    </xf>
    <xf numFmtId="0" fontId="0" fillId="0" borderId="1" xfId="0" applyNumberFormat="1" applyFont="1" applyFill="1" applyBorder="1" applyAlignment="1">
      <alignment horizontal="left"/>
    </xf>
    <xf numFmtId="164" fontId="0" fillId="0" borderId="1" xfId="0" applyNumberFormat="1" applyFill="1" applyBorder="1" applyAlignment="1">
      <alignment horizontal="right"/>
    </xf>
    <xf numFmtId="0" fontId="0" fillId="0" borderId="1" xfId="0" applyFont="1" applyFill="1" applyBorder="1" applyAlignment="1"/>
    <xf numFmtId="0" fontId="0" fillId="0" borderId="1" xfId="0" applyNumberFormat="1" applyFont="1" applyBorder="1" applyAlignment="1">
      <alignment horizontal="left"/>
    </xf>
    <xf numFmtId="0" fontId="2" fillId="0" borderId="1" xfId="0" applyFont="1" applyFill="1" applyBorder="1" applyAlignment="1">
      <alignment horizontal="left"/>
    </xf>
    <xf numFmtId="0" fontId="0" fillId="0" borderId="1" xfId="0" applyFont="1" applyFill="1" applyBorder="1" applyAlignment="1">
      <alignment horizontal="left" wrapText="1"/>
    </xf>
    <xf numFmtId="49"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left" vertical="center"/>
    </xf>
    <xf numFmtId="0" fontId="0" fillId="0" borderId="1" xfId="0" applyBorder="1" applyAlignment="1">
      <alignment horizontal="left"/>
    </xf>
    <xf numFmtId="49" fontId="0" fillId="0" borderId="1" xfId="0" applyNumberFormat="1" applyFill="1" applyBorder="1" applyAlignment="1">
      <alignment horizontal="center"/>
    </xf>
    <xf numFmtId="0" fontId="0" fillId="0" borderId="1" xfId="0" applyFill="1" applyBorder="1" applyAlignment="1">
      <alignment horizontal="center"/>
    </xf>
    <xf numFmtId="0" fontId="0" fillId="0" borderId="1" xfId="0" applyFont="1" applyFill="1" applyBorder="1"/>
    <xf numFmtId="0" fontId="0" fillId="0" borderId="1" xfId="0" applyFill="1" applyBorder="1" applyAlignment="1">
      <alignment horizontal="left"/>
    </xf>
    <xf numFmtId="0" fontId="0" fillId="0" borderId="1" xfId="0" applyFill="1" applyBorder="1"/>
    <xf numFmtId="0" fontId="2" fillId="0" borderId="1" xfId="0" applyFont="1" applyFill="1" applyBorder="1"/>
    <xf numFmtId="0" fontId="0" fillId="0" borderId="1" xfId="0" applyNumberFormat="1" applyFill="1" applyBorder="1" applyAlignment="1">
      <alignment horizontal="left"/>
    </xf>
    <xf numFmtId="0" fontId="0" fillId="0" borderId="1" xfId="0" quotePrefix="1" applyNumberFormat="1" applyFill="1" applyBorder="1" applyAlignment="1">
      <alignment horizontal="left"/>
    </xf>
    <xf numFmtId="49" fontId="0" fillId="0" borderId="1" xfId="0" applyNumberFormat="1" applyFill="1" applyBorder="1" applyAlignment="1">
      <alignment horizontal="left"/>
    </xf>
    <xf numFmtId="49" fontId="0" fillId="0" borderId="1" xfId="0" applyNumberFormat="1" applyFont="1" applyFill="1" applyBorder="1" applyAlignment="1">
      <alignment horizontal="left"/>
    </xf>
    <xf numFmtId="164" fontId="0" fillId="0" borderId="1" xfId="0" applyNumberFormat="1" applyBorder="1" applyAlignment="1">
      <alignment horizontal="center"/>
    </xf>
    <xf numFmtId="49" fontId="0" fillId="0" borderId="1" xfId="0" applyNumberFormat="1" applyBorder="1" applyAlignment="1">
      <alignment horizontal="left"/>
    </xf>
    <xf numFmtId="0" fontId="0" fillId="0" borderId="1" xfId="0" applyNumberFormat="1" applyBorder="1" applyAlignment="1">
      <alignment horizontal="left"/>
    </xf>
    <xf numFmtId="49" fontId="1" fillId="2" borderId="1"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 fontId="0" fillId="0" borderId="1" xfId="0" applyNumberFormat="1" applyFont="1" applyFill="1" applyBorder="1" applyAlignment="1">
      <alignment horizontal="right" wrapText="1"/>
    </xf>
    <xf numFmtId="4" fontId="0" fillId="0" borderId="1" xfId="0" applyNumberFormat="1" applyBorder="1"/>
    <xf numFmtId="49" fontId="1" fillId="0" borderId="0" xfId="0" applyNumberFormat="1" applyFont="1"/>
    <xf numFmtId="164" fontId="0" fillId="0" borderId="0" xfId="0" applyNumberFormat="1" applyAlignment="1">
      <alignment horizontal="center"/>
    </xf>
    <xf numFmtId="4" fontId="0" fillId="0" borderId="0" xfId="0" applyNumberFormat="1" applyBorder="1" applyAlignment="1">
      <alignment horizontal="right"/>
    </xf>
    <xf numFmtId="0" fontId="1" fillId="0" borderId="0" xfId="0" applyFont="1" applyFill="1" applyBorder="1" applyAlignment="1">
      <alignment horizontal="right"/>
    </xf>
    <xf numFmtId="164" fontId="0" fillId="0" borderId="0" xfId="0" applyNumberFormat="1" applyBorder="1" applyAlignment="1">
      <alignment horizontal="center"/>
    </xf>
    <xf numFmtId="0" fontId="0" fillId="0" borderId="6" xfId="0" applyBorder="1" applyAlignment="1">
      <alignment horizontal="center"/>
    </xf>
    <xf numFmtId="49" fontId="0" fillId="0" borderId="3" xfId="0" applyNumberFormat="1" applyBorder="1" applyAlignment="1">
      <alignment horizontal="left" wrapText="1"/>
    </xf>
    <xf numFmtId="49" fontId="0" fillId="0" borderId="4" xfId="0" applyNumberFormat="1" applyBorder="1" applyAlignment="1">
      <alignment horizontal="left" wrapText="1"/>
    </xf>
    <xf numFmtId="49" fontId="0" fillId="0" borderId="5" xfId="0" applyNumberForma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5"/>
  <sheetViews>
    <sheetView tabSelected="1" workbookViewId="0">
      <selection activeCell="B1" sqref="B1"/>
    </sheetView>
  </sheetViews>
  <sheetFormatPr defaultRowHeight="15" customHeight="1" x14ac:dyDescent="0.25"/>
  <cols>
    <col min="1" max="1" width="17" style="1" customWidth="1"/>
    <col min="2" max="2" width="11.28515625" style="2" customWidth="1"/>
    <col min="3" max="3" width="35.7109375" bestFit="1" customWidth="1"/>
    <col min="4" max="4" width="8" style="2" bestFit="1" customWidth="1"/>
    <col min="5" max="5" width="35.5703125" bestFit="1" customWidth="1"/>
    <col min="6" max="7" width="14.7109375" customWidth="1"/>
    <col min="8" max="8" width="15.5703125" customWidth="1"/>
    <col min="9" max="9" width="18.5703125" customWidth="1"/>
    <col min="10" max="10" width="17.28515625" customWidth="1"/>
    <col min="11" max="11" width="17.42578125" customWidth="1"/>
    <col min="12" max="12" width="19" customWidth="1"/>
    <col min="13" max="13" width="17.85546875" customWidth="1"/>
    <col min="14" max="14" width="17.140625" customWidth="1"/>
  </cols>
  <sheetData>
    <row r="1" spans="1:14" ht="15" customHeight="1" x14ac:dyDescent="0.25">
      <c r="A1" s="1" t="s">
        <v>215</v>
      </c>
    </row>
    <row r="2" spans="1:14" ht="30" customHeight="1" x14ac:dyDescent="0.25">
      <c r="A2" s="59" t="s">
        <v>173</v>
      </c>
      <c r="B2" s="60"/>
      <c r="C2" s="60"/>
      <c r="D2" s="60"/>
      <c r="E2" s="60"/>
      <c r="F2" s="60"/>
      <c r="G2" s="60"/>
      <c r="H2" s="60"/>
      <c r="I2" s="60"/>
      <c r="J2" s="61"/>
    </row>
    <row r="3" spans="1:14" ht="15" customHeight="1" x14ac:dyDescent="0.25">
      <c r="A3" s="53" t="s">
        <v>0</v>
      </c>
    </row>
    <row r="4" spans="1:14" ht="15" customHeight="1" x14ac:dyDescent="0.25">
      <c r="A4" s="53" t="s">
        <v>1</v>
      </c>
    </row>
    <row r="5" spans="1:14" ht="15" customHeight="1" x14ac:dyDescent="0.25">
      <c r="A5" s="1" t="s">
        <v>174</v>
      </c>
    </row>
    <row r="6" spans="1:14" ht="44.25" customHeight="1" x14ac:dyDescent="0.25">
      <c r="A6" s="37" t="s">
        <v>2</v>
      </c>
      <c r="B6" s="38" t="s">
        <v>210</v>
      </c>
      <c r="C6" s="39" t="s">
        <v>3</v>
      </c>
      <c r="D6" s="39" t="s">
        <v>4</v>
      </c>
      <c r="E6" s="40" t="s">
        <v>170</v>
      </c>
      <c r="F6" s="40" t="s">
        <v>171</v>
      </c>
      <c r="G6" s="41" t="s">
        <v>172</v>
      </c>
      <c r="H6" s="42" t="s">
        <v>206</v>
      </c>
      <c r="I6" s="42" t="s">
        <v>207</v>
      </c>
      <c r="J6" s="42" t="s">
        <v>197</v>
      </c>
      <c r="K6" s="43" t="s">
        <v>208</v>
      </c>
      <c r="L6" s="43" t="s">
        <v>209</v>
      </c>
      <c r="M6" s="43" t="s">
        <v>198</v>
      </c>
      <c r="N6" s="43" t="s">
        <v>199</v>
      </c>
    </row>
    <row r="7" spans="1:14" ht="15" customHeight="1" x14ac:dyDescent="0.25">
      <c r="A7" s="35">
        <v>972550090</v>
      </c>
      <c r="B7" s="4">
        <v>3</v>
      </c>
      <c r="C7" s="5" t="s">
        <v>5</v>
      </c>
      <c r="D7" s="4">
        <v>52634</v>
      </c>
      <c r="E7" s="5" t="s">
        <v>6</v>
      </c>
      <c r="F7" s="5"/>
      <c r="G7" s="5"/>
      <c r="H7" s="5"/>
      <c r="I7" s="6"/>
      <c r="J7" s="6"/>
      <c r="K7" s="34">
        <f>$B7*H7</f>
        <v>0</v>
      </c>
      <c r="L7" s="34">
        <f t="shared" ref="L7:M7" si="0">$B7*I7</f>
        <v>0</v>
      </c>
      <c r="M7" s="34">
        <f t="shared" si="0"/>
        <v>0</v>
      </c>
      <c r="N7" s="34">
        <f>SUM(K7:M7)</f>
        <v>0</v>
      </c>
    </row>
    <row r="8" spans="1:14" ht="15" customHeight="1" x14ac:dyDescent="0.25">
      <c r="A8" s="35">
        <v>972550220</v>
      </c>
      <c r="B8" s="4">
        <v>1</v>
      </c>
      <c r="C8" s="5" t="s">
        <v>7</v>
      </c>
      <c r="D8" s="4">
        <v>422875</v>
      </c>
      <c r="E8" s="5" t="s">
        <v>6</v>
      </c>
      <c r="F8" s="5"/>
      <c r="G8" s="5"/>
      <c r="H8" s="5"/>
      <c r="I8" s="6"/>
      <c r="J8" s="6"/>
      <c r="K8" s="34">
        <f t="shared" ref="K8:K26" si="1">$B8*H8</f>
        <v>0</v>
      </c>
      <c r="L8" s="34">
        <f t="shared" ref="L8:L26" si="2">$B8*I8</f>
        <v>0</v>
      </c>
      <c r="M8" s="34">
        <f t="shared" ref="M8:M26" si="3">$B8*J8</f>
        <v>0</v>
      </c>
      <c r="N8" s="34">
        <f t="shared" ref="N8:N26" si="4">SUM(K8:M8)</f>
        <v>0</v>
      </c>
    </row>
    <row r="9" spans="1:14" ht="15" customHeight="1" x14ac:dyDescent="0.25">
      <c r="A9" s="35">
        <v>972550225</v>
      </c>
      <c r="B9" s="4">
        <v>2</v>
      </c>
      <c r="C9" s="5" t="s">
        <v>8</v>
      </c>
      <c r="D9" s="4">
        <v>370035</v>
      </c>
      <c r="E9" s="5" t="s">
        <v>9</v>
      </c>
      <c r="F9" s="5"/>
      <c r="G9" s="5"/>
      <c r="H9" s="5"/>
      <c r="I9" s="6"/>
      <c r="J9" s="6"/>
      <c r="K9" s="34">
        <f t="shared" si="1"/>
        <v>0</v>
      </c>
      <c r="L9" s="34">
        <f t="shared" si="2"/>
        <v>0</v>
      </c>
      <c r="M9" s="34">
        <f t="shared" si="3"/>
        <v>0</v>
      </c>
      <c r="N9" s="34">
        <f t="shared" si="4"/>
        <v>0</v>
      </c>
    </row>
    <row r="10" spans="1:14" ht="15" customHeight="1" x14ac:dyDescent="0.25">
      <c r="A10" s="35">
        <v>972550252</v>
      </c>
      <c r="B10" s="4">
        <v>1</v>
      </c>
      <c r="C10" s="5" t="s">
        <v>10</v>
      </c>
      <c r="D10" s="4">
        <v>336994</v>
      </c>
      <c r="E10" s="5" t="s">
        <v>11</v>
      </c>
      <c r="F10" s="5"/>
      <c r="G10" s="5"/>
      <c r="H10" s="5"/>
      <c r="I10" s="6"/>
      <c r="J10" s="6"/>
      <c r="K10" s="34">
        <f t="shared" si="1"/>
        <v>0</v>
      </c>
      <c r="L10" s="34">
        <f t="shared" si="2"/>
        <v>0</v>
      </c>
      <c r="M10" s="34">
        <f t="shared" si="3"/>
        <v>0</v>
      </c>
      <c r="N10" s="34">
        <f t="shared" si="4"/>
        <v>0</v>
      </c>
    </row>
    <row r="11" spans="1:14" ht="15" customHeight="1" x14ac:dyDescent="0.25">
      <c r="A11" s="35">
        <v>972550266</v>
      </c>
      <c r="B11" s="4">
        <v>1</v>
      </c>
      <c r="C11" s="5" t="s">
        <v>12</v>
      </c>
      <c r="D11" s="4">
        <v>353341</v>
      </c>
      <c r="E11" s="5" t="s">
        <v>13</v>
      </c>
      <c r="F11" s="5"/>
      <c r="G11" s="5"/>
      <c r="H11" s="5"/>
      <c r="I11" s="6"/>
      <c r="J11" s="6"/>
      <c r="K11" s="34">
        <f t="shared" si="1"/>
        <v>0</v>
      </c>
      <c r="L11" s="34">
        <f t="shared" si="2"/>
        <v>0</v>
      </c>
      <c r="M11" s="34">
        <f t="shared" si="3"/>
        <v>0</v>
      </c>
      <c r="N11" s="34">
        <f t="shared" si="4"/>
        <v>0</v>
      </c>
    </row>
    <row r="12" spans="1:14" ht="15" customHeight="1" x14ac:dyDescent="0.25">
      <c r="A12" s="35">
        <v>972550309</v>
      </c>
      <c r="B12" s="4">
        <v>2</v>
      </c>
      <c r="C12" s="5" t="s">
        <v>14</v>
      </c>
      <c r="D12" s="4">
        <v>102264</v>
      </c>
      <c r="E12" s="5" t="s">
        <v>15</v>
      </c>
      <c r="F12" s="5"/>
      <c r="G12" s="5"/>
      <c r="H12" s="5"/>
      <c r="I12" s="6"/>
      <c r="J12" s="6"/>
      <c r="K12" s="34">
        <f t="shared" si="1"/>
        <v>0</v>
      </c>
      <c r="L12" s="34">
        <f t="shared" si="2"/>
        <v>0</v>
      </c>
      <c r="M12" s="34">
        <f t="shared" si="3"/>
        <v>0</v>
      </c>
      <c r="N12" s="34">
        <f t="shared" si="4"/>
        <v>0</v>
      </c>
    </row>
    <row r="13" spans="1:14" ht="15" customHeight="1" x14ac:dyDescent="0.25">
      <c r="A13" s="35">
        <v>972550317</v>
      </c>
      <c r="B13" s="4">
        <v>1</v>
      </c>
      <c r="C13" s="5" t="s">
        <v>16</v>
      </c>
      <c r="D13" s="4">
        <v>359218</v>
      </c>
      <c r="E13" s="5" t="s">
        <v>17</v>
      </c>
      <c r="F13" s="5"/>
      <c r="G13" s="5"/>
      <c r="H13" s="5"/>
      <c r="I13" s="6"/>
      <c r="J13" s="6"/>
      <c r="K13" s="34">
        <f t="shared" si="1"/>
        <v>0</v>
      </c>
      <c r="L13" s="34">
        <f t="shared" si="2"/>
        <v>0</v>
      </c>
      <c r="M13" s="34">
        <f t="shared" si="3"/>
        <v>0</v>
      </c>
      <c r="N13" s="34">
        <f t="shared" si="4"/>
        <v>0</v>
      </c>
    </row>
    <row r="14" spans="1:14" ht="15" customHeight="1" x14ac:dyDescent="0.25">
      <c r="A14" s="35">
        <v>972550319</v>
      </c>
      <c r="B14" s="4">
        <v>1</v>
      </c>
      <c r="C14" s="5" t="s">
        <v>18</v>
      </c>
      <c r="D14" s="4">
        <v>205142</v>
      </c>
      <c r="E14" s="5" t="s">
        <v>19</v>
      </c>
      <c r="F14" s="5"/>
      <c r="G14" s="5"/>
      <c r="H14" s="5"/>
      <c r="I14" s="6"/>
      <c r="J14" s="6"/>
      <c r="K14" s="34">
        <f t="shared" si="1"/>
        <v>0</v>
      </c>
      <c r="L14" s="34">
        <f t="shared" si="2"/>
        <v>0</v>
      </c>
      <c r="M14" s="34">
        <f t="shared" si="3"/>
        <v>0</v>
      </c>
      <c r="N14" s="34">
        <f t="shared" si="4"/>
        <v>0</v>
      </c>
    </row>
    <row r="15" spans="1:14" ht="15" customHeight="1" x14ac:dyDescent="0.25">
      <c r="A15" s="35">
        <v>972550674</v>
      </c>
      <c r="B15" s="4">
        <v>1</v>
      </c>
      <c r="C15" s="5" t="s">
        <v>20</v>
      </c>
      <c r="D15" s="4">
        <v>224011</v>
      </c>
      <c r="E15" s="5" t="s">
        <v>21</v>
      </c>
      <c r="F15" s="5"/>
      <c r="G15" s="5"/>
      <c r="H15" s="5"/>
      <c r="I15" s="6"/>
      <c r="J15" s="6"/>
      <c r="K15" s="34">
        <f t="shared" si="1"/>
        <v>0</v>
      </c>
      <c r="L15" s="34">
        <f t="shared" si="2"/>
        <v>0</v>
      </c>
      <c r="M15" s="34">
        <f t="shared" si="3"/>
        <v>0</v>
      </c>
      <c r="N15" s="34">
        <f t="shared" si="4"/>
        <v>0</v>
      </c>
    </row>
    <row r="16" spans="1:14" ht="15" customHeight="1" x14ac:dyDescent="0.25">
      <c r="A16" s="35">
        <v>972700013</v>
      </c>
      <c r="B16" s="4">
        <v>3</v>
      </c>
      <c r="C16" s="5" t="s">
        <v>22</v>
      </c>
      <c r="D16" s="4">
        <v>52633</v>
      </c>
      <c r="E16" s="5" t="s">
        <v>6</v>
      </c>
      <c r="F16" s="5"/>
      <c r="G16" s="5"/>
      <c r="H16" s="5"/>
      <c r="I16" s="6"/>
      <c r="J16" s="6"/>
      <c r="K16" s="34">
        <f t="shared" si="1"/>
        <v>0</v>
      </c>
      <c r="L16" s="34">
        <f t="shared" si="2"/>
        <v>0</v>
      </c>
      <c r="M16" s="34">
        <f t="shared" si="3"/>
        <v>0</v>
      </c>
      <c r="N16" s="34">
        <f t="shared" si="4"/>
        <v>0</v>
      </c>
    </row>
    <row r="17" spans="1:18" ht="15" customHeight="1" x14ac:dyDescent="0.25">
      <c r="A17" s="35">
        <v>972720037</v>
      </c>
      <c r="B17" s="4">
        <v>18</v>
      </c>
      <c r="C17" s="5" t="s">
        <v>23</v>
      </c>
      <c r="D17" s="4">
        <v>6309292</v>
      </c>
      <c r="E17" s="5" t="s">
        <v>24</v>
      </c>
      <c r="F17" s="5"/>
      <c r="G17" s="5"/>
      <c r="H17" s="5"/>
      <c r="I17" s="6"/>
      <c r="J17" s="6"/>
      <c r="K17" s="34">
        <f t="shared" si="1"/>
        <v>0</v>
      </c>
      <c r="L17" s="34">
        <f t="shared" si="2"/>
        <v>0</v>
      </c>
      <c r="M17" s="34">
        <f t="shared" si="3"/>
        <v>0</v>
      </c>
      <c r="N17" s="34">
        <f t="shared" si="4"/>
        <v>0</v>
      </c>
    </row>
    <row r="18" spans="1:18" ht="15" customHeight="1" x14ac:dyDescent="0.25">
      <c r="A18" s="36">
        <v>971720724</v>
      </c>
      <c r="B18" s="4">
        <v>5</v>
      </c>
      <c r="C18" s="5" t="s">
        <v>26</v>
      </c>
      <c r="D18" s="4">
        <v>420077</v>
      </c>
      <c r="E18" s="5" t="s">
        <v>27</v>
      </c>
      <c r="F18" s="5"/>
      <c r="G18" s="5"/>
      <c r="H18" s="5"/>
      <c r="I18" s="6"/>
      <c r="J18" s="6"/>
      <c r="K18" s="34">
        <f t="shared" si="1"/>
        <v>0</v>
      </c>
      <c r="L18" s="34">
        <f t="shared" si="2"/>
        <v>0</v>
      </c>
      <c r="M18" s="34">
        <f t="shared" si="3"/>
        <v>0</v>
      </c>
      <c r="N18" s="34">
        <f t="shared" si="4"/>
        <v>0</v>
      </c>
    </row>
    <row r="19" spans="1:18" ht="15" customHeight="1" x14ac:dyDescent="0.25">
      <c r="A19" s="36">
        <v>987720021</v>
      </c>
      <c r="B19" s="4">
        <v>1</v>
      </c>
      <c r="C19" s="5" t="s">
        <v>28</v>
      </c>
      <c r="D19" s="4">
        <v>352707</v>
      </c>
      <c r="E19" s="5" t="s">
        <v>29</v>
      </c>
      <c r="F19" s="5"/>
      <c r="G19" s="5"/>
      <c r="H19" s="5"/>
      <c r="I19" s="6"/>
      <c r="J19" s="6"/>
      <c r="K19" s="34">
        <f t="shared" si="1"/>
        <v>0</v>
      </c>
      <c r="L19" s="34">
        <f t="shared" si="2"/>
        <v>0</v>
      </c>
      <c r="M19" s="34">
        <f t="shared" si="3"/>
        <v>0</v>
      </c>
      <c r="N19" s="34">
        <f t="shared" si="4"/>
        <v>0</v>
      </c>
    </row>
    <row r="20" spans="1:18" ht="15" customHeight="1" x14ac:dyDescent="0.25">
      <c r="A20" s="36">
        <v>987720041</v>
      </c>
      <c r="B20" s="4">
        <v>1</v>
      </c>
      <c r="C20" s="5" t="s">
        <v>30</v>
      </c>
      <c r="D20" s="4">
        <v>425060</v>
      </c>
      <c r="E20" s="5" t="s">
        <v>29</v>
      </c>
      <c r="F20" s="5"/>
      <c r="G20" s="5"/>
      <c r="H20" s="5"/>
      <c r="I20" s="6"/>
      <c r="J20" s="6"/>
      <c r="K20" s="34">
        <f t="shared" si="1"/>
        <v>0</v>
      </c>
      <c r="L20" s="34">
        <f t="shared" si="2"/>
        <v>0</v>
      </c>
      <c r="M20" s="34">
        <f t="shared" si="3"/>
        <v>0</v>
      </c>
      <c r="N20" s="34">
        <f t="shared" si="4"/>
        <v>0</v>
      </c>
    </row>
    <row r="21" spans="1:18" ht="15" customHeight="1" x14ac:dyDescent="0.25">
      <c r="A21" s="36">
        <v>972720822</v>
      </c>
      <c r="B21" s="4">
        <v>1</v>
      </c>
      <c r="C21" s="5" t="s">
        <v>31</v>
      </c>
      <c r="D21" s="4">
        <v>422944</v>
      </c>
      <c r="E21" s="5" t="s">
        <v>32</v>
      </c>
      <c r="F21" s="5"/>
      <c r="G21" s="5"/>
      <c r="H21" s="5"/>
      <c r="I21" s="6"/>
      <c r="J21" s="6"/>
      <c r="K21" s="34">
        <f t="shared" si="1"/>
        <v>0</v>
      </c>
      <c r="L21" s="34">
        <f t="shared" si="2"/>
        <v>0</v>
      </c>
      <c r="M21" s="34">
        <f t="shared" si="3"/>
        <v>0</v>
      </c>
      <c r="N21" s="34">
        <f t="shared" si="4"/>
        <v>0</v>
      </c>
    </row>
    <row r="22" spans="1:18" ht="15" customHeight="1" x14ac:dyDescent="0.25">
      <c r="A22" s="36">
        <v>972720821</v>
      </c>
      <c r="B22" s="4">
        <v>1</v>
      </c>
      <c r="C22" s="5" t="s">
        <v>33</v>
      </c>
      <c r="D22" s="4">
        <v>425101</v>
      </c>
      <c r="E22" s="5" t="s">
        <v>34</v>
      </c>
      <c r="F22" s="5"/>
      <c r="G22" s="5"/>
      <c r="H22" s="5"/>
      <c r="I22" s="6"/>
      <c r="J22" s="6"/>
      <c r="K22" s="34">
        <f t="shared" si="1"/>
        <v>0</v>
      </c>
      <c r="L22" s="34">
        <f t="shared" si="2"/>
        <v>0</v>
      </c>
      <c r="M22" s="34">
        <f t="shared" si="3"/>
        <v>0</v>
      </c>
      <c r="N22" s="34">
        <f t="shared" si="4"/>
        <v>0</v>
      </c>
    </row>
    <row r="23" spans="1:18" ht="15" customHeight="1" x14ac:dyDescent="0.25">
      <c r="A23" s="36">
        <v>972720824</v>
      </c>
      <c r="B23" s="4">
        <v>2</v>
      </c>
      <c r="C23" s="5" t="s">
        <v>35</v>
      </c>
      <c r="D23" s="4">
        <v>438527</v>
      </c>
      <c r="E23" s="5" t="s">
        <v>17</v>
      </c>
      <c r="F23" s="5"/>
      <c r="G23" s="5"/>
      <c r="H23" s="5"/>
      <c r="I23" s="6"/>
      <c r="J23" s="6"/>
      <c r="K23" s="34">
        <f t="shared" si="1"/>
        <v>0</v>
      </c>
      <c r="L23" s="34">
        <f t="shared" si="2"/>
        <v>0</v>
      </c>
      <c r="M23" s="34">
        <f t="shared" si="3"/>
        <v>0</v>
      </c>
      <c r="N23" s="34">
        <f t="shared" si="4"/>
        <v>0</v>
      </c>
    </row>
    <row r="24" spans="1:18" ht="15" customHeight="1" x14ac:dyDescent="0.25">
      <c r="A24" s="36">
        <v>987720042</v>
      </c>
      <c r="B24" s="4">
        <v>1</v>
      </c>
      <c r="C24" s="5" t="s">
        <v>36</v>
      </c>
      <c r="D24" s="4">
        <v>213087</v>
      </c>
      <c r="E24" s="5" t="s">
        <v>37</v>
      </c>
      <c r="F24" s="5"/>
      <c r="G24" s="5"/>
      <c r="H24" s="5"/>
      <c r="I24" s="6"/>
      <c r="J24" s="6"/>
      <c r="K24" s="34">
        <f t="shared" si="1"/>
        <v>0</v>
      </c>
      <c r="L24" s="34">
        <f t="shared" si="2"/>
        <v>0</v>
      </c>
      <c r="M24" s="34">
        <f t="shared" si="3"/>
        <v>0</v>
      </c>
      <c r="N24" s="34">
        <f t="shared" si="4"/>
        <v>0</v>
      </c>
    </row>
    <row r="25" spans="1:18" ht="15" customHeight="1" x14ac:dyDescent="0.25">
      <c r="A25" s="36">
        <v>972720825</v>
      </c>
      <c r="B25" s="4">
        <v>2</v>
      </c>
      <c r="C25" s="5" t="s">
        <v>38</v>
      </c>
      <c r="D25" s="4">
        <v>349717</v>
      </c>
      <c r="E25" s="5" t="s">
        <v>39</v>
      </c>
      <c r="F25" s="5"/>
      <c r="G25" s="5"/>
      <c r="H25" s="5"/>
      <c r="I25" s="6"/>
      <c r="J25" s="6"/>
      <c r="K25" s="34">
        <f t="shared" si="1"/>
        <v>0</v>
      </c>
      <c r="L25" s="34">
        <f t="shared" si="2"/>
        <v>0</v>
      </c>
      <c r="M25" s="34">
        <f t="shared" si="3"/>
        <v>0</v>
      </c>
      <c r="N25" s="34">
        <f t="shared" si="4"/>
        <v>0</v>
      </c>
    </row>
    <row r="26" spans="1:18" ht="15" customHeight="1" x14ac:dyDescent="0.25">
      <c r="A26" s="3" t="s">
        <v>40</v>
      </c>
      <c r="B26" s="4">
        <v>1</v>
      </c>
      <c r="C26" s="3" t="s">
        <v>41</v>
      </c>
      <c r="D26" s="7" t="s">
        <v>42</v>
      </c>
      <c r="E26" s="3" t="s">
        <v>41</v>
      </c>
      <c r="F26" s="3"/>
      <c r="G26" s="3"/>
      <c r="H26" s="3"/>
      <c r="I26" s="8"/>
      <c r="J26" s="6"/>
      <c r="K26" s="34">
        <f t="shared" si="1"/>
        <v>0</v>
      </c>
      <c r="L26" s="34">
        <f t="shared" si="2"/>
        <v>0</v>
      </c>
      <c r="M26" s="34">
        <f t="shared" si="3"/>
        <v>0</v>
      </c>
      <c r="N26" s="34">
        <f t="shared" si="4"/>
        <v>0</v>
      </c>
    </row>
    <row r="27" spans="1:18" ht="15" customHeight="1" x14ac:dyDescent="0.25">
      <c r="A27" s="9"/>
      <c r="B27" s="10"/>
      <c r="C27" s="9"/>
      <c r="D27" s="11"/>
      <c r="E27" s="9"/>
      <c r="F27" s="9"/>
      <c r="G27" s="9"/>
      <c r="H27" s="9"/>
      <c r="I27" s="12"/>
      <c r="J27" s="12"/>
      <c r="K27" s="54"/>
      <c r="L27" s="54"/>
      <c r="M27" s="54"/>
      <c r="N27" s="54"/>
    </row>
    <row r="28" spans="1:18" x14ac:dyDescent="0.25">
      <c r="A28" s="9"/>
      <c r="B28" s="10"/>
      <c r="C28" s="9"/>
      <c r="D28" s="11"/>
      <c r="E28" s="11"/>
      <c r="F28" s="11"/>
      <c r="G28" s="11"/>
      <c r="H28" s="55"/>
      <c r="I28" s="55"/>
      <c r="J28" s="56" t="s">
        <v>175</v>
      </c>
      <c r="K28" s="57">
        <f>SUM(K2:K27)</f>
        <v>0</v>
      </c>
      <c r="L28" s="57">
        <f t="shared" ref="L28:N28" si="5">SUM(L2:L27)</f>
        <v>0</v>
      </c>
      <c r="M28" s="57">
        <f t="shared" si="5"/>
        <v>0</v>
      </c>
      <c r="N28" s="57">
        <f t="shared" si="5"/>
        <v>0</v>
      </c>
    </row>
    <row r="30" spans="1:18" ht="28.9" customHeight="1" x14ac:dyDescent="0.25">
      <c r="A30" s="37" t="s">
        <v>2</v>
      </c>
      <c r="B30" s="43" t="s">
        <v>196</v>
      </c>
      <c r="C30" s="44" t="s">
        <v>3</v>
      </c>
      <c r="D30" s="44" t="s">
        <v>4</v>
      </c>
      <c r="E30" s="45" t="s">
        <v>170</v>
      </c>
      <c r="F30" s="45" t="s">
        <v>171</v>
      </c>
      <c r="G30" s="42" t="s">
        <v>172</v>
      </c>
      <c r="H30" s="42" t="s">
        <v>206</v>
      </c>
      <c r="I30" s="42" t="s">
        <v>207</v>
      </c>
      <c r="J30" s="42" t="s">
        <v>197</v>
      </c>
      <c r="K30" s="43" t="s">
        <v>208</v>
      </c>
      <c r="L30" s="43" t="s">
        <v>209</v>
      </c>
      <c r="M30" s="43" t="s">
        <v>198</v>
      </c>
      <c r="N30" s="43" t="s">
        <v>199</v>
      </c>
      <c r="O30" s="1"/>
      <c r="P30" s="2"/>
      <c r="R30" s="2"/>
    </row>
    <row r="31" spans="1:18" ht="15" customHeight="1" x14ac:dyDescent="0.25">
      <c r="A31" s="46" t="s">
        <v>200</v>
      </c>
      <c r="B31" s="47">
        <v>100</v>
      </c>
      <c r="C31" s="48" t="s">
        <v>1</v>
      </c>
      <c r="D31" s="48" t="s">
        <v>25</v>
      </c>
      <c r="E31" s="49"/>
      <c r="F31" s="49"/>
      <c r="G31" s="50"/>
      <c r="H31" s="51">
        <f>K28</f>
        <v>0</v>
      </c>
      <c r="I31" s="51">
        <f>L28</f>
        <v>0</v>
      </c>
      <c r="J31" s="51">
        <f>M28</f>
        <v>0</v>
      </c>
      <c r="K31" s="52">
        <f t="shared" ref="K31:M31" si="6">$B31*H31</f>
        <v>0</v>
      </c>
      <c r="L31" s="52">
        <f t="shared" si="6"/>
        <v>0</v>
      </c>
      <c r="M31" s="52">
        <f t="shared" si="6"/>
        <v>0</v>
      </c>
      <c r="N31" s="52">
        <f t="shared" ref="N31" si="7">SUM(K31:M31)</f>
        <v>0</v>
      </c>
      <c r="O31" s="1"/>
      <c r="P31" s="2"/>
      <c r="R31" s="2"/>
    </row>
    <row r="33" spans="1:2" ht="15" customHeight="1" thickBot="1" x14ac:dyDescent="0.3">
      <c r="A33" s="53" t="s">
        <v>211</v>
      </c>
      <c r="B33" s="58"/>
    </row>
    <row r="35" spans="1:2" ht="15" customHeight="1" x14ac:dyDescent="0.25">
      <c r="A35" s="1" t="s">
        <v>214</v>
      </c>
    </row>
  </sheetData>
  <mergeCells count="1">
    <mergeCell ref="A2:J2"/>
  </mergeCells>
  <pageMargins left="0.45" right="0.45" top="0.5" bottom="0.5" header="0.05" footer="0.05"/>
  <pageSetup scale="8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8"/>
  <sheetViews>
    <sheetView workbookViewId="0">
      <selection activeCell="B1" sqref="B1"/>
    </sheetView>
  </sheetViews>
  <sheetFormatPr defaultRowHeight="15" x14ac:dyDescent="0.25"/>
  <cols>
    <col min="1" max="1" width="15.85546875" style="1" customWidth="1"/>
    <col min="2" max="2" width="10.5703125" customWidth="1"/>
    <col min="3" max="3" width="42.7109375" bestFit="1" customWidth="1"/>
    <col min="4" max="4" width="8" bestFit="1" customWidth="1"/>
    <col min="5" max="5" width="29.85546875" bestFit="1" customWidth="1"/>
    <col min="6" max="7" width="14.7109375" customWidth="1"/>
    <col min="8" max="8" width="16.5703125" customWidth="1"/>
    <col min="9" max="9" width="18.28515625" customWidth="1"/>
    <col min="10" max="10" width="18" customWidth="1"/>
    <col min="11" max="11" width="17.140625" customWidth="1"/>
    <col min="12" max="12" width="18" customWidth="1"/>
    <col min="13" max="13" width="18.42578125" customWidth="1"/>
    <col min="14" max="14" width="20" customWidth="1"/>
  </cols>
  <sheetData>
    <row r="1" spans="1:14" x14ac:dyDescent="0.25">
      <c r="A1" s="1" t="s">
        <v>215</v>
      </c>
    </row>
    <row r="2" spans="1:14" ht="30" customHeight="1" x14ac:dyDescent="0.25">
      <c r="A2" s="59" t="s">
        <v>173</v>
      </c>
      <c r="B2" s="60"/>
      <c r="C2" s="60"/>
      <c r="D2" s="60"/>
      <c r="E2" s="60"/>
      <c r="F2" s="60"/>
      <c r="G2" s="60"/>
      <c r="H2" s="60"/>
      <c r="I2" s="60"/>
      <c r="J2" s="61"/>
    </row>
    <row r="3" spans="1:14" x14ac:dyDescent="0.25">
      <c r="A3" s="53" t="s">
        <v>43</v>
      </c>
    </row>
    <row r="4" spans="1:14" x14ac:dyDescent="0.25">
      <c r="A4" s="53" t="s">
        <v>44</v>
      </c>
    </row>
    <row r="5" spans="1:14" x14ac:dyDescent="0.25">
      <c r="A5" s="1" t="s">
        <v>174</v>
      </c>
    </row>
    <row r="6" spans="1:14" ht="44.25" customHeight="1" x14ac:dyDescent="0.25">
      <c r="A6" s="37" t="s">
        <v>2</v>
      </c>
      <c r="B6" s="38" t="s">
        <v>210</v>
      </c>
      <c r="C6" s="39" t="s">
        <v>3</v>
      </c>
      <c r="D6" s="39" t="s">
        <v>4</v>
      </c>
      <c r="E6" s="40" t="s">
        <v>170</v>
      </c>
      <c r="F6" s="40" t="s">
        <v>171</v>
      </c>
      <c r="G6" s="41" t="s">
        <v>172</v>
      </c>
      <c r="H6" s="42" t="s">
        <v>206</v>
      </c>
      <c r="I6" s="42" t="s">
        <v>207</v>
      </c>
      <c r="J6" s="42" t="s">
        <v>197</v>
      </c>
      <c r="K6" s="43" t="s">
        <v>208</v>
      </c>
      <c r="L6" s="43" t="s">
        <v>209</v>
      </c>
      <c r="M6" s="43" t="s">
        <v>198</v>
      </c>
      <c r="N6" s="43" t="s">
        <v>199</v>
      </c>
    </row>
    <row r="7" spans="1:14" x14ac:dyDescent="0.25">
      <c r="A7" s="3">
        <v>842550012</v>
      </c>
      <c r="B7" s="4">
        <v>1</v>
      </c>
      <c r="C7" s="13" t="s">
        <v>45</v>
      </c>
      <c r="D7" s="14">
        <v>428729</v>
      </c>
      <c r="E7" s="5" t="s">
        <v>46</v>
      </c>
      <c r="F7" s="5"/>
      <c r="G7" s="5"/>
      <c r="H7" s="5"/>
      <c r="I7" s="15"/>
      <c r="J7" s="8"/>
      <c r="K7" s="6">
        <f>$B7*H7</f>
        <v>0</v>
      </c>
      <c r="L7" s="6">
        <f t="shared" ref="L7:M7" si="0">$B7*I7</f>
        <v>0</v>
      </c>
      <c r="M7" s="6">
        <f t="shared" si="0"/>
        <v>0</v>
      </c>
      <c r="N7" s="6">
        <f>SUM(K7:M7)</f>
        <v>0</v>
      </c>
    </row>
    <row r="8" spans="1:14" x14ac:dyDescent="0.25">
      <c r="A8" s="3">
        <v>842720074</v>
      </c>
      <c r="B8" s="4">
        <v>1</v>
      </c>
      <c r="C8" s="13" t="s">
        <v>47</v>
      </c>
      <c r="D8" s="14">
        <v>331992</v>
      </c>
      <c r="E8" s="5" t="s">
        <v>46</v>
      </c>
      <c r="F8" s="5"/>
      <c r="G8" s="5"/>
      <c r="H8" s="5"/>
      <c r="I8" s="15"/>
      <c r="J8" s="8"/>
      <c r="K8" s="6">
        <f t="shared" ref="K8:K29" si="1">$B8*H8</f>
        <v>0</v>
      </c>
      <c r="L8" s="6">
        <f t="shared" ref="L8:L29" si="2">$B8*I8</f>
        <v>0</v>
      </c>
      <c r="M8" s="6">
        <f t="shared" ref="M8:M29" si="3">$B8*J8</f>
        <v>0</v>
      </c>
      <c r="N8" s="6">
        <f t="shared" ref="N8:N29" si="4">SUM(K8:M8)</f>
        <v>0</v>
      </c>
    </row>
    <row r="9" spans="1:14" x14ac:dyDescent="0.25">
      <c r="A9" s="3">
        <v>843550001</v>
      </c>
      <c r="B9" s="4">
        <v>1</v>
      </c>
      <c r="C9" s="13" t="s">
        <v>48</v>
      </c>
      <c r="D9" s="14">
        <v>495287</v>
      </c>
      <c r="E9" s="5" t="s">
        <v>46</v>
      </c>
      <c r="F9" s="5"/>
      <c r="G9" s="5"/>
      <c r="H9" s="5"/>
      <c r="I9" s="15"/>
      <c r="J9" s="8"/>
      <c r="K9" s="6">
        <f t="shared" si="1"/>
        <v>0</v>
      </c>
      <c r="L9" s="6">
        <f t="shared" si="2"/>
        <v>0</v>
      </c>
      <c r="M9" s="6">
        <f t="shared" si="3"/>
        <v>0</v>
      </c>
      <c r="N9" s="6">
        <f t="shared" si="4"/>
        <v>0</v>
      </c>
    </row>
    <row r="10" spans="1:14" x14ac:dyDescent="0.25">
      <c r="A10" s="3">
        <v>904550008</v>
      </c>
      <c r="B10" s="4">
        <v>1</v>
      </c>
      <c r="C10" s="16" t="s">
        <v>49</v>
      </c>
      <c r="D10" s="14">
        <v>458521</v>
      </c>
      <c r="E10" s="5" t="s">
        <v>50</v>
      </c>
      <c r="F10" s="5"/>
      <c r="G10" s="5"/>
      <c r="H10" s="5"/>
      <c r="I10" s="15"/>
      <c r="J10" s="8"/>
      <c r="K10" s="6">
        <f t="shared" si="1"/>
        <v>0</v>
      </c>
      <c r="L10" s="6">
        <f t="shared" si="2"/>
        <v>0</v>
      </c>
      <c r="M10" s="6">
        <f t="shared" si="3"/>
        <v>0</v>
      </c>
      <c r="N10" s="6">
        <f t="shared" si="4"/>
        <v>0</v>
      </c>
    </row>
    <row r="11" spans="1:14" x14ac:dyDescent="0.25">
      <c r="A11" s="3">
        <v>914720002</v>
      </c>
      <c r="B11" s="4">
        <v>1</v>
      </c>
      <c r="C11" s="16" t="s">
        <v>51</v>
      </c>
      <c r="D11" s="17">
        <v>393314</v>
      </c>
      <c r="E11" s="5" t="s">
        <v>52</v>
      </c>
      <c r="F11" s="5"/>
      <c r="G11" s="5"/>
      <c r="H11" s="5"/>
      <c r="I11" s="15"/>
      <c r="J11" s="8"/>
      <c r="K11" s="6">
        <f t="shared" si="1"/>
        <v>0</v>
      </c>
      <c r="L11" s="6">
        <f t="shared" si="2"/>
        <v>0</v>
      </c>
      <c r="M11" s="6">
        <f t="shared" si="3"/>
        <v>0</v>
      </c>
      <c r="N11" s="6">
        <f t="shared" si="4"/>
        <v>0</v>
      </c>
    </row>
    <row r="12" spans="1:14" x14ac:dyDescent="0.25">
      <c r="A12" s="3">
        <v>933550015</v>
      </c>
      <c r="B12" s="4">
        <v>1</v>
      </c>
      <c r="C12" s="16" t="s">
        <v>53</v>
      </c>
      <c r="D12" s="17">
        <v>393842</v>
      </c>
      <c r="E12" s="5" t="s">
        <v>54</v>
      </c>
      <c r="F12" s="5"/>
      <c r="G12" s="5"/>
      <c r="H12" s="5"/>
      <c r="I12" s="15"/>
      <c r="J12" s="8"/>
      <c r="K12" s="6">
        <f t="shared" si="1"/>
        <v>0</v>
      </c>
      <c r="L12" s="6">
        <f t="shared" si="2"/>
        <v>0</v>
      </c>
      <c r="M12" s="6">
        <f t="shared" si="3"/>
        <v>0</v>
      </c>
      <c r="N12" s="6">
        <f t="shared" si="4"/>
        <v>0</v>
      </c>
    </row>
    <row r="13" spans="1:14" x14ac:dyDescent="0.25">
      <c r="A13" s="3">
        <v>935720002</v>
      </c>
      <c r="B13" s="4">
        <v>1</v>
      </c>
      <c r="C13" s="16" t="s">
        <v>55</v>
      </c>
      <c r="D13" s="17">
        <v>336047</v>
      </c>
      <c r="E13" s="5" t="s">
        <v>56</v>
      </c>
      <c r="F13" s="5"/>
      <c r="G13" s="5"/>
      <c r="H13" s="5"/>
      <c r="I13" s="15"/>
      <c r="J13" s="8"/>
      <c r="K13" s="6">
        <f t="shared" si="1"/>
        <v>0</v>
      </c>
      <c r="L13" s="6">
        <f t="shared" si="2"/>
        <v>0</v>
      </c>
      <c r="M13" s="6">
        <f t="shared" si="3"/>
        <v>0</v>
      </c>
      <c r="N13" s="6">
        <f t="shared" si="4"/>
        <v>0</v>
      </c>
    </row>
    <row r="14" spans="1:14" x14ac:dyDescent="0.25">
      <c r="A14" s="3">
        <v>955550018</v>
      </c>
      <c r="B14" s="4">
        <v>2</v>
      </c>
      <c r="C14" s="13" t="s">
        <v>57</v>
      </c>
      <c r="D14" s="17">
        <v>313019</v>
      </c>
      <c r="E14" s="5" t="s">
        <v>58</v>
      </c>
      <c r="F14" s="5"/>
      <c r="G14" s="5"/>
      <c r="H14" s="5"/>
      <c r="I14" s="15"/>
      <c r="J14" s="8"/>
      <c r="K14" s="6">
        <f t="shared" si="1"/>
        <v>0</v>
      </c>
      <c r="L14" s="6">
        <f t="shared" si="2"/>
        <v>0</v>
      </c>
      <c r="M14" s="6">
        <f t="shared" si="3"/>
        <v>0</v>
      </c>
      <c r="N14" s="6">
        <f t="shared" si="4"/>
        <v>0</v>
      </c>
    </row>
    <row r="15" spans="1:14" x14ac:dyDescent="0.25">
      <c r="A15" s="3">
        <v>955550020</v>
      </c>
      <c r="B15" s="4">
        <v>2</v>
      </c>
      <c r="C15" s="13" t="s">
        <v>59</v>
      </c>
      <c r="D15" s="17">
        <v>313008</v>
      </c>
      <c r="E15" s="5" t="s">
        <v>58</v>
      </c>
      <c r="F15" s="5"/>
      <c r="G15" s="5"/>
      <c r="H15" s="5"/>
      <c r="I15" s="15"/>
      <c r="J15" s="8"/>
      <c r="K15" s="6">
        <f t="shared" si="1"/>
        <v>0</v>
      </c>
      <c r="L15" s="6">
        <f t="shared" si="2"/>
        <v>0</v>
      </c>
      <c r="M15" s="6">
        <f t="shared" si="3"/>
        <v>0</v>
      </c>
      <c r="N15" s="6">
        <f t="shared" si="4"/>
        <v>0</v>
      </c>
    </row>
    <row r="16" spans="1:14" x14ac:dyDescent="0.25">
      <c r="A16" s="3">
        <v>955550041</v>
      </c>
      <c r="B16" s="4">
        <v>1</v>
      </c>
      <c r="C16" s="16" t="s">
        <v>60</v>
      </c>
      <c r="D16" s="17">
        <v>271966</v>
      </c>
      <c r="E16" s="5" t="s">
        <v>61</v>
      </c>
      <c r="F16" s="5"/>
      <c r="G16" s="5"/>
      <c r="H16" s="5"/>
      <c r="I16" s="15"/>
      <c r="J16" s="8"/>
      <c r="K16" s="6">
        <f t="shared" si="1"/>
        <v>0</v>
      </c>
      <c r="L16" s="6">
        <f t="shared" si="2"/>
        <v>0</v>
      </c>
      <c r="M16" s="6">
        <f t="shared" si="3"/>
        <v>0</v>
      </c>
      <c r="N16" s="6">
        <f t="shared" si="4"/>
        <v>0</v>
      </c>
    </row>
    <row r="17" spans="1:14" x14ac:dyDescent="0.25">
      <c r="A17" s="3">
        <v>980720021</v>
      </c>
      <c r="B17" s="4">
        <v>1</v>
      </c>
      <c r="C17" s="13" t="s">
        <v>62</v>
      </c>
      <c r="D17" s="14">
        <v>395859</v>
      </c>
      <c r="E17" s="5" t="s">
        <v>46</v>
      </c>
      <c r="F17" s="5"/>
      <c r="G17" s="5"/>
      <c r="H17" s="5"/>
      <c r="I17" s="15"/>
      <c r="J17" s="8"/>
      <c r="K17" s="6">
        <f t="shared" si="1"/>
        <v>0</v>
      </c>
      <c r="L17" s="6">
        <f t="shared" si="2"/>
        <v>0</v>
      </c>
      <c r="M17" s="6">
        <f t="shared" si="3"/>
        <v>0</v>
      </c>
      <c r="N17" s="6">
        <f t="shared" si="4"/>
        <v>0</v>
      </c>
    </row>
    <row r="18" spans="1:14" x14ac:dyDescent="0.25">
      <c r="A18" s="3">
        <v>997700004</v>
      </c>
      <c r="B18" s="4">
        <v>2</v>
      </c>
      <c r="C18" s="16" t="s">
        <v>63</v>
      </c>
      <c r="D18" s="17">
        <v>404146</v>
      </c>
      <c r="E18" s="5" t="s">
        <v>56</v>
      </c>
      <c r="F18" s="5"/>
      <c r="G18" s="5"/>
      <c r="H18" s="5"/>
      <c r="I18" s="15"/>
      <c r="J18" s="8"/>
      <c r="K18" s="6">
        <f t="shared" si="1"/>
        <v>0</v>
      </c>
      <c r="L18" s="6">
        <f t="shared" si="2"/>
        <v>0</v>
      </c>
      <c r="M18" s="6">
        <f t="shared" si="3"/>
        <v>0</v>
      </c>
      <c r="N18" s="6">
        <f t="shared" si="4"/>
        <v>0</v>
      </c>
    </row>
    <row r="19" spans="1:14" x14ac:dyDescent="0.25">
      <c r="A19" s="3" t="s">
        <v>177</v>
      </c>
      <c r="B19" s="4">
        <v>2</v>
      </c>
      <c r="C19" s="16" t="s">
        <v>64</v>
      </c>
      <c r="D19" s="17">
        <v>201584</v>
      </c>
      <c r="E19" s="5" t="s">
        <v>54</v>
      </c>
      <c r="F19" s="5"/>
      <c r="G19" s="5"/>
      <c r="H19" s="5"/>
      <c r="I19" s="15"/>
      <c r="J19" s="8"/>
      <c r="K19" s="6">
        <f t="shared" si="1"/>
        <v>0</v>
      </c>
      <c r="L19" s="6">
        <f t="shared" si="2"/>
        <v>0</v>
      </c>
      <c r="M19" s="6">
        <f t="shared" si="3"/>
        <v>0</v>
      </c>
      <c r="N19" s="6">
        <f t="shared" si="4"/>
        <v>0</v>
      </c>
    </row>
    <row r="20" spans="1:14" x14ac:dyDescent="0.25">
      <c r="A20" s="3" t="s">
        <v>178</v>
      </c>
      <c r="B20" s="4">
        <v>2</v>
      </c>
      <c r="C20" s="16" t="s">
        <v>65</v>
      </c>
      <c r="D20" s="17">
        <v>348060</v>
      </c>
      <c r="E20" s="5" t="s">
        <v>54</v>
      </c>
      <c r="F20" s="5"/>
      <c r="G20" s="5"/>
      <c r="H20" s="5"/>
      <c r="I20" s="15"/>
      <c r="J20" s="8"/>
      <c r="K20" s="6">
        <f t="shared" si="1"/>
        <v>0</v>
      </c>
      <c r="L20" s="6">
        <f t="shared" si="2"/>
        <v>0</v>
      </c>
      <c r="M20" s="6">
        <f t="shared" si="3"/>
        <v>0</v>
      </c>
      <c r="N20" s="6">
        <f t="shared" si="4"/>
        <v>0</v>
      </c>
    </row>
    <row r="21" spans="1:14" x14ac:dyDescent="0.25">
      <c r="A21" s="3" t="s">
        <v>179</v>
      </c>
      <c r="B21" s="4">
        <v>1</v>
      </c>
      <c r="C21" s="16" t="s">
        <v>66</v>
      </c>
      <c r="D21" s="17">
        <v>333144</v>
      </c>
      <c r="E21" s="5" t="s">
        <v>67</v>
      </c>
      <c r="F21" s="5"/>
      <c r="G21" s="5"/>
      <c r="H21" s="5"/>
      <c r="I21" s="15"/>
      <c r="J21" s="8"/>
      <c r="K21" s="6">
        <f t="shared" si="1"/>
        <v>0</v>
      </c>
      <c r="L21" s="6">
        <f t="shared" si="2"/>
        <v>0</v>
      </c>
      <c r="M21" s="6">
        <f t="shared" si="3"/>
        <v>0</v>
      </c>
      <c r="N21" s="6">
        <f t="shared" si="4"/>
        <v>0</v>
      </c>
    </row>
    <row r="22" spans="1:14" x14ac:dyDescent="0.25">
      <c r="A22" s="3" t="s">
        <v>180</v>
      </c>
      <c r="B22" s="4">
        <v>2</v>
      </c>
      <c r="C22" s="16" t="s">
        <v>68</v>
      </c>
      <c r="D22" s="17">
        <v>410917</v>
      </c>
      <c r="E22" s="5" t="s">
        <v>69</v>
      </c>
      <c r="F22" s="5"/>
      <c r="G22" s="5"/>
      <c r="H22" s="5"/>
      <c r="I22" s="15"/>
      <c r="J22" s="8"/>
      <c r="K22" s="6">
        <f t="shared" si="1"/>
        <v>0</v>
      </c>
      <c r="L22" s="6">
        <f t="shared" si="2"/>
        <v>0</v>
      </c>
      <c r="M22" s="6">
        <f t="shared" si="3"/>
        <v>0</v>
      </c>
      <c r="N22" s="6">
        <f t="shared" si="4"/>
        <v>0</v>
      </c>
    </row>
    <row r="23" spans="1:14" x14ac:dyDescent="0.25">
      <c r="A23" s="3" t="s">
        <v>181</v>
      </c>
      <c r="B23" s="4">
        <v>1</v>
      </c>
      <c r="C23" s="16" t="s">
        <v>70</v>
      </c>
      <c r="D23" s="17">
        <v>439331</v>
      </c>
      <c r="E23" s="5" t="s">
        <v>69</v>
      </c>
      <c r="F23" s="5"/>
      <c r="G23" s="5"/>
      <c r="H23" s="5"/>
      <c r="I23" s="15"/>
      <c r="J23" s="8"/>
      <c r="K23" s="6">
        <f t="shared" si="1"/>
        <v>0</v>
      </c>
      <c r="L23" s="6">
        <f t="shared" si="2"/>
        <v>0</v>
      </c>
      <c r="M23" s="6">
        <f t="shared" si="3"/>
        <v>0</v>
      </c>
      <c r="N23" s="6">
        <f t="shared" si="4"/>
        <v>0</v>
      </c>
    </row>
    <row r="24" spans="1:14" x14ac:dyDescent="0.25">
      <c r="A24" s="3" t="s">
        <v>182</v>
      </c>
      <c r="B24" s="4">
        <v>1</v>
      </c>
      <c r="C24" s="16" t="s">
        <v>71</v>
      </c>
      <c r="D24" s="17">
        <v>405264</v>
      </c>
      <c r="E24" s="5" t="s">
        <v>72</v>
      </c>
      <c r="F24" s="5"/>
      <c r="G24" s="5"/>
      <c r="H24" s="5"/>
      <c r="I24" s="15"/>
      <c r="J24" s="8"/>
      <c r="K24" s="6">
        <f t="shared" si="1"/>
        <v>0</v>
      </c>
      <c r="L24" s="6">
        <f t="shared" si="2"/>
        <v>0</v>
      </c>
      <c r="M24" s="6">
        <f t="shared" si="3"/>
        <v>0</v>
      </c>
      <c r="N24" s="6">
        <f t="shared" si="4"/>
        <v>0</v>
      </c>
    </row>
    <row r="25" spans="1:14" x14ac:dyDescent="0.25">
      <c r="A25" s="3" t="s">
        <v>183</v>
      </c>
      <c r="B25" s="4">
        <v>1</v>
      </c>
      <c r="C25" s="16" t="s">
        <v>71</v>
      </c>
      <c r="D25" s="17">
        <v>405265</v>
      </c>
      <c r="E25" s="5" t="s">
        <v>72</v>
      </c>
      <c r="F25" s="5"/>
      <c r="G25" s="5"/>
      <c r="H25" s="5"/>
      <c r="I25" s="15"/>
      <c r="J25" s="8"/>
      <c r="K25" s="6">
        <f t="shared" si="1"/>
        <v>0</v>
      </c>
      <c r="L25" s="6">
        <f t="shared" si="2"/>
        <v>0</v>
      </c>
      <c r="M25" s="6">
        <f t="shared" si="3"/>
        <v>0</v>
      </c>
      <c r="N25" s="6">
        <f t="shared" si="4"/>
        <v>0</v>
      </c>
    </row>
    <row r="26" spans="1:14" x14ac:dyDescent="0.25">
      <c r="A26" s="3" t="s">
        <v>184</v>
      </c>
      <c r="B26" s="4">
        <v>1</v>
      </c>
      <c r="C26" s="16" t="s">
        <v>73</v>
      </c>
      <c r="D26" s="17">
        <v>434960</v>
      </c>
      <c r="E26" s="5" t="s">
        <v>72</v>
      </c>
      <c r="F26" s="5"/>
      <c r="G26" s="5"/>
      <c r="H26" s="5"/>
      <c r="I26" s="15"/>
      <c r="J26" s="8"/>
      <c r="K26" s="6">
        <f t="shared" si="1"/>
        <v>0</v>
      </c>
      <c r="L26" s="6">
        <f t="shared" si="2"/>
        <v>0</v>
      </c>
      <c r="M26" s="6">
        <f t="shared" si="3"/>
        <v>0</v>
      </c>
      <c r="N26" s="6">
        <f t="shared" si="4"/>
        <v>0</v>
      </c>
    </row>
    <row r="27" spans="1:14" x14ac:dyDescent="0.25">
      <c r="A27" s="3" t="s">
        <v>185</v>
      </c>
      <c r="B27" s="4">
        <v>1</v>
      </c>
      <c r="C27" s="16" t="s">
        <v>73</v>
      </c>
      <c r="D27" s="17">
        <v>443988</v>
      </c>
      <c r="E27" s="5" t="s">
        <v>72</v>
      </c>
      <c r="F27" s="5"/>
      <c r="G27" s="5"/>
      <c r="H27" s="5"/>
      <c r="I27" s="15"/>
      <c r="J27" s="8"/>
      <c r="K27" s="6">
        <f t="shared" si="1"/>
        <v>0</v>
      </c>
      <c r="L27" s="6">
        <f t="shared" si="2"/>
        <v>0</v>
      </c>
      <c r="M27" s="6">
        <f t="shared" si="3"/>
        <v>0</v>
      </c>
      <c r="N27" s="6">
        <f t="shared" si="4"/>
        <v>0</v>
      </c>
    </row>
    <row r="28" spans="1:14" x14ac:dyDescent="0.25">
      <c r="A28" s="3" t="s">
        <v>186</v>
      </c>
      <c r="B28" s="4">
        <v>6</v>
      </c>
      <c r="C28" s="16" t="s">
        <v>64</v>
      </c>
      <c r="D28" s="17">
        <v>337479</v>
      </c>
      <c r="E28" s="5" t="s">
        <v>74</v>
      </c>
      <c r="F28" s="5"/>
      <c r="G28" s="5"/>
      <c r="H28" s="5"/>
      <c r="I28" s="15"/>
      <c r="J28" s="8"/>
      <c r="K28" s="6">
        <f t="shared" si="1"/>
        <v>0</v>
      </c>
      <c r="L28" s="6">
        <f t="shared" si="2"/>
        <v>0</v>
      </c>
      <c r="M28" s="6">
        <f t="shared" si="3"/>
        <v>0</v>
      </c>
      <c r="N28" s="6">
        <f t="shared" si="4"/>
        <v>0</v>
      </c>
    </row>
    <row r="29" spans="1:14" ht="15" customHeight="1" x14ac:dyDescent="0.25">
      <c r="A29" s="3" t="s">
        <v>40</v>
      </c>
      <c r="B29" s="4">
        <v>1</v>
      </c>
      <c r="C29" s="3" t="s">
        <v>41</v>
      </c>
      <c r="D29" s="7" t="s">
        <v>42</v>
      </c>
      <c r="E29" s="3" t="s">
        <v>41</v>
      </c>
      <c r="F29" s="3"/>
      <c r="G29" s="3"/>
      <c r="H29" s="3"/>
      <c r="I29" s="8"/>
      <c r="J29" s="8"/>
      <c r="K29" s="6">
        <f t="shared" si="1"/>
        <v>0</v>
      </c>
      <c r="L29" s="6">
        <f t="shared" si="2"/>
        <v>0</v>
      </c>
      <c r="M29" s="6">
        <f t="shared" si="3"/>
        <v>0</v>
      </c>
      <c r="N29" s="6">
        <f t="shared" si="4"/>
        <v>0</v>
      </c>
    </row>
    <row r="31" spans="1:14" x14ac:dyDescent="0.25">
      <c r="A31" s="9"/>
      <c r="B31" s="10"/>
      <c r="C31" s="9"/>
      <c r="D31" s="11"/>
      <c r="E31" s="11"/>
      <c r="F31" s="11"/>
      <c r="G31" s="11"/>
      <c r="H31" s="55"/>
      <c r="I31" s="55"/>
      <c r="J31" s="56" t="s">
        <v>175</v>
      </c>
      <c r="K31" s="57">
        <f>SUM(K7:K29)</f>
        <v>0</v>
      </c>
      <c r="L31" s="57">
        <f t="shared" ref="L31:N31" si="5">SUM(L7:L29)</f>
        <v>0</v>
      </c>
      <c r="M31" s="57">
        <f t="shared" si="5"/>
        <v>0</v>
      </c>
      <c r="N31" s="57">
        <f t="shared" si="5"/>
        <v>0</v>
      </c>
    </row>
    <row r="32" spans="1:14" ht="15" customHeight="1" x14ac:dyDescent="0.25">
      <c r="B32" s="2"/>
      <c r="D32" s="2"/>
    </row>
    <row r="33" spans="1:18" ht="33.6" customHeight="1" x14ac:dyDescent="0.25">
      <c r="A33" s="37" t="s">
        <v>2</v>
      </c>
      <c r="B33" s="43" t="s">
        <v>196</v>
      </c>
      <c r="C33" s="44" t="s">
        <v>3</v>
      </c>
      <c r="D33" s="44" t="s">
        <v>4</v>
      </c>
      <c r="E33" s="45" t="s">
        <v>170</v>
      </c>
      <c r="F33" s="45" t="s">
        <v>171</v>
      </c>
      <c r="G33" s="42" t="s">
        <v>172</v>
      </c>
      <c r="H33" s="42" t="s">
        <v>206</v>
      </c>
      <c r="I33" s="42" t="s">
        <v>207</v>
      </c>
      <c r="J33" s="42" t="s">
        <v>197</v>
      </c>
      <c r="K33" s="43" t="s">
        <v>208</v>
      </c>
      <c r="L33" s="43" t="s">
        <v>209</v>
      </c>
      <c r="M33" s="43" t="s">
        <v>198</v>
      </c>
      <c r="N33" s="43" t="s">
        <v>199</v>
      </c>
      <c r="O33" s="1"/>
      <c r="P33" s="2"/>
      <c r="R33" s="2"/>
    </row>
    <row r="34" spans="1:18" ht="15" customHeight="1" x14ac:dyDescent="0.25">
      <c r="A34" s="46" t="s">
        <v>201</v>
      </c>
      <c r="B34" s="47">
        <v>100</v>
      </c>
      <c r="C34" s="48" t="s">
        <v>44</v>
      </c>
      <c r="D34" s="48" t="s">
        <v>25</v>
      </c>
      <c r="E34" s="49"/>
      <c r="F34" s="49"/>
      <c r="G34" s="50"/>
      <c r="H34" s="51">
        <f>K31</f>
        <v>0</v>
      </c>
      <c r="I34" s="51">
        <f>L31</f>
        <v>0</v>
      </c>
      <c r="J34" s="51">
        <f>M31</f>
        <v>0</v>
      </c>
      <c r="K34" s="52">
        <f t="shared" ref="K34:M34" si="6">$B34*H34</f>
        <v>0</v>
      </c>
      <c r="L34" s="52">
        <f t="shared" si="6"/>
        <v>0</v>
      </c>
      <c r="M34" s="52">
        <f t="shared" si="6"/>
        <v>0</v>
      </c>
      <c r="N34" s="52">
        <f t="shared" ref="N34" si="7">SUM(K34:M34)</f>
        <v>0</v>
      </c>
      <c r="O34" s="1"/>
      <c r="P34" s="2"/>
      <c r="R34" s="2"/>
    </row>
    <row r="36" spans="1:18" ht="15.75" thickBot="1" x14ac:dyDescent="0.3">
      <c r="A36" s="53" t="s">
        <v>211</v>
      </c>
      <c r="B36" s="58"/>
      <c r="D36" s="2"/>
    </row>
    <row r="37" spans="1:18" x14ac:dyDescent="0.25">
      <c r="B37" s="2"/>
      <c r="D37" s="2"/>
    </row>
    <row r="38" spans="1:18" x14ac:dyDescent="0.25">
      <c r="A38" s="1" t="s">
        <v>214</v>
      </c>
      <c r="B38" s="2"/>
      <c r="D38" s="2"/>
    </row>
  </sheetData>
  <mergeCells count="1">
    <mergeCell ref="A2:J2"/>
  </mergeCells>
  <pageMargins left="0.45" right="0.45" top="0.5" bottom="0.5" header="0.05" footer="0.05"/>
  <pageSetup scale="8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2"/>
  <sheetViews>
    <sheetView workbookViewId="0">
      <selection activeCell="B1" sqref="B1"/>
    </sheetView>
  </sheetViews>
  <sheetFormatPr defaultRowHeight="15" customHeight="1" x14ac:dyDescent="0.25"/>
  <cols>
    <col min="1" max="1" width="11.85546875" style="1" customWidth="1"/>
    <col min="2" max="2" width="12.140625" customWidth="1"/>
    <col min="3" max="3" width="50" bestFit="1" customWidth="1"/>
    <col min="4" max="4" width="8" bestFit="1" customWidth="1"/>
    <col min="5" max="5" width="31.5703125" customWidth="1"/>
    <col min="6" max="7" width="14.7109375" customWidth="1"/>
    <col min="8" max="8" width="19.28515625" customWidth="1"/>
    <col min="9" max="9" width="17.7109375" customWidth="1"/>
    <col min="10" max="10" width="18.85546875" customWidth="1"/>
    <col min="11" max="11" width="16.85546875" customWidth="1"/>
    <col min="12" max="12" width="18" customWidth="1"/>
    <col min="13" max="13" width="18.140625" customWidth="1"/>
    <col min="14" max="14" width="17.28515625" customWidth="1"/>
  </cols>
  <sheetData>
    <row r="1" spans="1:14" ht="15" customHeight="1" x14ac:dyDescent="0.25">
      <c r="A1" s="1" t="s">
        <v>215</v>
      </c>
    </row>
    <row r="2" spans="1:14" ht="30" customHeight="1" x14ac:dyDescent="0.25">
      <c r="A2" s="59" t="s">
        <v>173</v>
      </c>
      <c r="B2" s="60"/>
      <c r="C2" s="60"/>
      <c r="D2" s="60"/>
      <c r="E2" s="60"/>
      <c r="F2" s="60"/>
      <c r="G2" s="60"/>
      <c r="H2" s="60"/>
      <c r="I2" s="60"/>
      <c r="J2" s="61"/>
    </row>
    <row r="3" spans="1:14" ht="15" customHeight="1" x14ac:dyDescent="0.25">
      <c r="A3" s="53" t="s">
        <v>75</v>
      </c>
    </row>
    <row r="4" spans="1:14" ht="15" customHeight="1" x14ac:dyDescent="0.25">
      <c r="A4" s="53" t="s">
        <v>76</v>
      </c>
    </row>
    <row r="5" spans="1:14" ht="15" customHeight="1" x14ac:dyDescent="0.25">
      <c r="A5" s="1" t="s">
        <v>174</v>
      </c>
    </row>
    <row r="6" spans="1:14" ht="44.25" customHeight="1" x14ac:dyDescent="0.25">
      <c r="A6" s="37" t="s">
        <v>2</v>
      </c>
      <c r="B6" s="38" t="s">
        <v>210</v>
      </c>
      <c r="C6" s="39" t="s">
        <v>3</v>
      </c>
      <c r="D6" s="39" t="s">
        <v>4</v>
      </c>
      <c r="E6" s="40" t="s">
        <v>170</v>
      </c>
      <c r="F6" s="40" t="s">
        <v>171</v>
      </c>
      <c r="G6" s="41" t="s">
        <v>172</v>
      </c>
      <c r="H6" s="42" t="s">
        <v>212</v>
      </c>
      <c r="I6" s="42" t="s">
        <v>207</v>
      </c>
      <c r="J6" s="42" t="s">
        <v>197</v>
      </c>
      <c r="K6" s="43" t="s">
        <v>213</v>
      </c>
      <c r="L6" s="43" t="s">
        <v>209</v>
      </c>
      <c r="M6" s="43" t="s">
        <v>198</v>
      </c>
      <c r="N6" s="43" t="s">
        <v>199</v>
      </c>
    </row>
    <row r="7" spans="1:14" ht="15" customHeight="1" x14ac:dyDescent="0.25">
      <c r="A7" s="35">
        <v>822720064</v>
      </c>
      <c r="B7" s="4">
        <v>1</v>
      </c>
      <c r="C7" s="16" t="s">
        <v>77</v>
      </c>
      <c r="D7" s="17">
        <v>427005</v>
      </c>
      <c r="E7" s="5" t="s">
        <v>78</v>
      </c>
      <c r="F7" s="5"/>
      <c r="G7" s="5"/>
      <c r="H7" s="5"/>
      <c r="I7" s="15"/>
      <c r="J7" s="8"/>
      <c r="K7" s="6">
        <f>$B7*H7</f>
        <v>0</v>
      </c>
      <c r="L7" s="6">
        <f t="shared" ref="L7:M7" si="0">$B7*I7</f>
        <v>0</v>
      </c>
      <c r="M7" s="6">
        <f t="shared" si="0"/>
        <v>0</v>
      </c>
      <c r="N7" s="6">
        <f>SUM(K7:M7)</f>
        <v>0</v>
      </c>
    </row>
    <row r="8" spans="1:14" ht="15" customHeight="1" x14ac:dyDescent="0.25">
      <c r="A8" s="35">
        <v>841720007</v>
      </c>
      <c r="B8" s="4">
        <v>12</v>
      </c>
      <c r="C8" s="16" t="s">
        <v>79</v>
      </c>
      <c r="D8" s="17">
        <v>165544</v>
      </c>
      <c r="E8" s="5" t="s">
        <v>80</v>
      </c>
      <c r="F8" s="5"/>
      <c r="G8" s="5"/>
      <c r="H8" s="5"/>
      <c r="I8" s="15"/>
      <c r="J8" s="8"/>
      <c r="K8" s="6">
        <f t="shared" ref="K8:K33" si="1">$B8*H8</f>
        <v>0</v>
      </c>
      <c r="L8" s="6">
        <f t="shared" ref="L8:L33" si="2">$B8*I8</f>
        <v>0</v>
      </c>
      <c r="M8" s="6">
        <f t="shared" ref="M8:M33" si="3">$B8*J8</f>
        <v>0</v>
      </c>
      <c r="N8" s="6">
        <f t="shared" ref="N8:N33" si="4">SUM(K8:M8)</f>
        <v>0</v>
      </c>
    </row>
    <row r="9" spans="1:14" ht="15" customHeight="1" x14ac:dyDescent="0.25">
      <c r="A9" s="35">
        <v>968720063</v>
      </c>
      <c r="B9" s="4">
        <v>1</v>
      </c>
      <c r="C9" s="13" t="s">
        <v>81</v>
      </c>
      <c r="D9" s="17">
        <v>426662</v>
      </c>
      <c r="E9" s="5" t="s">
        <v>82</v>
      </c>
      <c r="F9" s="5"/>
      <c r="G9" s="5"/>
      <c r="H9" s="5"/>
      <c r="I9" s="15"/>
      <c r="J9" s="8"/>
      <c r="K9" s="6">
        <f t="shared" si="1"/>
        <v>0</v>
      </c>
      <c r="L9" s="6">
        <f t="shared" si="2"/>
        <v>0</v>
      </c>
      <c r="M9" s="6">
        <f t="shared" si="3"/>
        <v>0</v>
      </c>
      <c r="N9" s="6">
        <f t="shared" si="4"/>
        <v>0</v>
      </c>
    </row>
    <row r="10" spans="1:14" ht="15" customHeight="1" x14ac:dyDescent="0.25">
      <c r="A10" s="35">
        <v>986720039</v>
      </c>
      <c r="B10" s="4">
        <v>1</v>
      </c>
      <c r="C10" s="16" t="s">
        <v>83</v>
      </c>
      <c r="D10" s="17">
        <v>352192</v>
      </c>
      <c r="E10" s="5" t="s">
        <v>84</v>
      </c>
      <c r="F10" s="5"/>
      <c r="G10" s="5"/>
      <c r="H10" s="5"/>
      <c r="I10" s="15"/>
      <c r="J10" s="8"/>
      <c r="K10" s="6">
        <f t="shared" si="1"/>
        <v>0</v>
      </c>
      <c r="L10" s="6">
        <f t="shared" si="2"/>
        <v>0</v>
      </c>
      <c r="M10" s="6">
        <f t="shared" si="3"/>
        <v>0</v>
      </c>
      <c r="N10" s="6">
        <f t="shared" si="4"/>
        <v>0</v>
      </c>
    </row>
    <row r="11" spans="1:14" ht="15" customHeight="1" x14ac:dyDescent="0.25">
      <c r="A11" s="36">
        <v>971720642</v>
      </c>
      <c r="B11" s="4">
        <v>1</v>
      </c>
      <c r="C11" s="18" t="s">
        <v>85</v>
      </c>
      <c r="D11" s="17">
        <v>425147</v>
      </c>
      <c r="E11" s="5" t="s">
        <v>86</v>
      </c>
      <c r="F11" s="5"/>
      <c r="G11" s="5"/>
      <c r="H11" s="5"/>
      <c r="I11" s="15"/>
      <c r="J11" s="8"/>
      <c r="K11" s="6">
        <f t="shared" si="1"/>
        <v>0</v>
      </c>
      <c r="L11" s="6">
        <f t="shared" si="2"/>
        <v>0</v>
      </c>
      <c r="M11" s="6">
        <f t="shared" si="3"/>
        <v>0</v>
      </c>
      <c r="N11" s="6">
        <f t="shared" si="4"/>
        <v>0</v>
      </c>
    </row>
    <row r="12" spans="1:14" ht="15" customHeight="1" x14ac:dyDescent="0.25">
      <c r="A12" s="36">
        <v>853720161</v>
      </c>
      <c r="B12" s="4">
        <v>1</v>
      </c>
      <c r="C12" s="13" t="s">
        <v>87</v>
      </c>
      <c r="D12" s="17">
        <v>415106</v>
      </c>
      <c r="E12" s="5" t="s">
        <v>82</v>
      </c>
      <c r="F12" s="5"/>
      <c r="G12" s="5"/>
      <c r="H12" s="5"/>
      <c r="I12" s="15"/>
      <c r="J12" s="8"/>
      <c r="K12" s="6">
        <f t="shared" si="1"/>
        <v>0</v>
      </c>
      <c r="L12" s="6">
        <f t="shared" si="2"/>
        <v>0</v>
      </c>
      <c r="M12" s="6">
        <f t="shared" si="3"/>
        <v>0</v>
      </c>
      <c r="N12" s="6">
        <f t="shared" si="4"/>
        <v>0</v>
      </c>
    </row>
    <row r="13" spans="1:14" ht="15" customHeight="1" x14ac:dyDescent="0.25">
      <c r="A13" s="36">
        <v>971720643</v>
      </c>
      <c r="B13" s="4">
        <v>1</v>
      </c>
      <c r="C13" s="13" t="s">
        <v>88</v>
      </c>
      <c r="D13" s="17">
        <v>390829</v>
      </c>
      <c r="E13" s="5" t="s">
        <v>89</v>
      </c>
      <c r="F13" s="5"/>
      <c r="G13" s="5"/>
      <c r="H13" s="5"/>
      <c r="I13" s="15"/>
      <c r="J13" s="8"/>
      <c r="K13" s="6">
        <f t="shared" si="1"/>
        <v>0</v>
      </c>
      <c r="L13" s="6">
        <f t="shared" si="2"/>
        <v>0</v>
      </c>
      <c r="M13" s="6">
        <f t="shared" si="3"/>
        <v>0</v>
      </c>
      <c r="N13" s="6">
        <f t="shared" si="4"/>
        <v>0</v>
      </c>
    </row>
    <row r="14" spans="1:14" ht="15" customHeight="1" x14ac:dyDescent="0.25">
      <c r="A14" s="36">
        <v>971720662</v>
      </c>
      <c r="B14" s="4">
        <v>1</v>
      </c>
      <c r="C14" s="18" t="s">
        <v>90</v>
      </c>
      <c r="D14" s="17">
        <v>390834</v>
      </c>
      <c r="E14" s="5" t="s">
        <v>89</v>
      </c>
      <c r="F14" s="5"/>
      <c r="G14" s="5"/>
      <c r="H14" s="5"/>
      <c r="I14" s="15"/>
      <c r="J14" s="8"/>
      <c r="K14" s="6">
        <f t="shared" si="1"/>
        <v>0</v>
      </c>
      <c r="L14" s="6">
        <f t="shared" si="2"/>
        <v>0</v>
      </c>
      <c r="M14" s="6">
        <f t="shared" si="3"/>
        <v>0</v>
      </c>
      <c r="N14" s="6">
        <f t="shared" si="4"/>
        <v>0</v>
      </c>
    </row>
    <row r="15" spans="1:14" ht="15" customHeight="1" x14ac:dyDescent="0.25">
      <c r="A15" s="36">
        <v>971720782</v>
      </c>
      <c r="B15" s="4">
        <v>1</v>
      </c>
      <c r="C15" s="16" t="s">
        <v>91</v>
      </c>
      <c r="D15" s="17">
        <v>426858</v>
      </c>
      <c r="E15" s="5" t="s">
        <v>92</v>
      </c>
      <c r="F15" s="5"/>
      <c r="G15" s="5"/>
      <c r="H15" s="5"/>
      <c r="I15" s="15"/>
      <c r="J15" s="8"/>
      <c r="K15" s="6">
        <f t="shared" si="1"/>
        <v>0</v>
      </c>
      <c r="L15" s="6">
        <f t="shared" si="2"/>
        <v>0</v>
      </c>
      <c r="M15" s="6">
        <f t="shared" si="3"/>
        <v>0</v>
      </c>
      <c r="N15" s="6">
        <f t="shared" si="4"/>
        <v>0</v>
      </c>
    </row>
    <row r="16" spans="1:14" ht="15" customHeight="1" x14ac:dyDescent="0.25">
      <c r="A16" s="36">
        <v>971720785</v>
      </c>
      <c r="B16" s="4">
        <v>1</v>
      </c>
      <c r="C16" s="16" t="s">
        <v>93</v>
      </c>
      <c r="D16" s="17">
        <v>426860</v>
      </c>
      <c r="E16" s="5" t="s">
        <v>92</v>
      </c>
      <c r="F16" s="5"/>
      <c r="G16" s="5"/>
      <c r="H16" s="5"/>
      <c r="I16" s="15"/>
      <c r="J16" s="8"/>
      <c r="K16" s="6">
        <f t="shared" si="1"/>
        <v>0</v>
      </c>
      <c r="L16" s="6">
        <f t="shared" si="2"/>
        <v>0</v>
      </c>
      <c r="M16" s="6">
        <f t="shared" si="3"/>
        <v>0</v>
      </c>
      <c r="N16" s="6">
        <f t="shared" si="4"/>
        <v>0</v>
      </c>
    </row>
    <row r="17" spans="1:14" ht="15" customHeight="1" x14ac:dyDescent="0.25">
      <c r="A17" s="36">
        <v>971720784</v>
      </c>
      <c r="B17" s="4">
        <v>1</v>
      </c>
      <c r="C17" s="16" t="s">
        <v>94</v>
      </c>
      <c r="D17" s="17">
        <v>426886</v>
      </c>
      <c r="E17" s="5" t="s">
        <v>92</v>
      </c>
      <c r="F17" s="5"/>
      <c r="G17" s="5"/>
      <c r="H17" s="5"/>
      <c r="I17" s="15"/>
      <c r="J17" s="8"/>
      <c r="K17" s="6">
        <f t="shared" si="1"/>
        <v>0</v>
      </c>
      <c r="L17" s="6">
        <f t="shared" si="2"/>
        <v>0</v>
      </c>
      <c r="M17" s="6">
        <f t="shared" si="3"/>
        <v>0</v>
      </c>
      <c r="N17" s="6">
        <f t="shared" si="4"/>
        <v>0</v>
      </c>
    </row>
    <row r="18" spans="1:14" ht="15" customHeight="1" x14ac:dyDescent="0.25">
      <c r="A18" s="36">
        <v>971720786</v>
      </c>
      <c r="B18" s="4">
        <v>1</v>
      </c>
      <c r="C18" s="16" t="s">
        <v>95</v>
      </c>
      <c r="D18" s="17">
        <v>426894</v>
      </c>
      <c r="E18" s="5" t="s">
        <v>92</v>
      </c>
      <c r="F18" s="5"/>
      <c r="G18" s="5"/>
      <c r="H18" s="5"/>
      <c r="I18" s="15"/>
      <c r="J18" s="8"/>
      <c r="K18" s="6">
        <f t="shared" si="1"/>
        <v>0</v>
      </c>
      <c r="L18" s="6">
        <f t="shared" si="2"/>
        <v>0</v>
      </c>
      <c r="M18" s="6">
        <f t="shared" si="3"/>
        <v>0</v>
      </c>
      <c r="N18" s="6">
        <f t="shared" si="4"/>
        <v>0</v>
      </c>
    </row>
    <row r="19" spans="1:14" ht="15" customHeight="1" x14ac:dyDescent="0.25">
      <c r="A19" s="36">
        <v>971720924</v>
      </c>
      <c r="B19" s="4">
        <v>1</v>
      </c>
      <c r="C19" s="13" t="s">
        <v>96</v>
      </c>
      <c r="D19" s="17">
        <v>71517</v>
      </c>
      <c r="E19" s="5" t="s">
        <v>97</v>
      </c>
      <c r="F19" s="5"/>
      <c r="G19" s="5"/>
      <c r="H19" s="5"/>
      <c r="I19" s="15"/>
      <c r="J19" s="8"/>
      <c r="K19" s="6">
        <f t="shared" si="1"/>
        <v>0</v>
      </c>
      <c r="L19" s="6">
        <f t="shared" si="2"/>
        <v>0</v>
      </c>
      <c r="M19" s="6">
        <f t="shared" si="3"/>
        <v>0</v>
      </c>
      <c r="N19" s="6">
        <f t="shared" si="4"/>
        <v>0</v>
      </c>
    </row>
    <row r="20" spans="1:14" ht="15" customHeight="1" x14ac:dyDescent="0.25">
      <c r="A20" s="36">
        <v>936720001</v>
      </c>
      <c r="B20" s="4">
        <v>1</v>
      </c>
      <c r="C20" s="16" t="s">
        <v>98</v>
      </c>
      <c r="D20" s="17">
        <v>426603</v>
      </c>
      <c r="E20" s="5" t="s">
        <v>99</v>
      </c>
      <c r="F20" s="5"/>
      <c r="G20" s="5"/>
      <c r="H20" s="5"/>
      <c r="I20" s="15"/>
      <c r="J20" s="8"/>
      <c r="K20" s="6">
        <f t="shared" si="1"/>
        <v>0</v>
      </c>
      <c r="L20" s="6">
        <f t="shared" si="2"/>
        <v>0</v>
      </c>
      <c r="M20" s="6">
        <f t="shared" si="3"/>
        <v>0</v>
      </c>
      <c r="N20" s="6">
        <f t="shared" si="4"/>
        <v>0</v>
      </c>
    </row>
    <row r="21" spans="1:14" ht="15" customHeight="1" x14ac:dyDescent="0.25">
      <c r="A21" s="36">
        <v>936720002</v>
      </c>
      <c r="B21" s="4">
        <v>1</v>
      </c>
      <c r="C21" s="16" t="s">
        <v>100</v>
      </c>
      <c r="D21" s="17">
        <v>427826</v>
      </c>
      <c r="E21" s="5" t="s">
        <v>99</v>
      </c>
      <c r="F21" s="5"/>
      <c r="G21" s="5"/>
      <c r="H21" s="5"/>
      <c r="I21" s="15"/>
      <c r="J21" s="8"/>
      <c r="K21" s="6">
        <f t="shared" si="1"/>
        <v>0</v>
      </c>
      <c r="L21" s="6">
        <f t="shared" si="2"/>
        <v>0</v>
      </c>
      <c r="M21" s="6">
        <f t="shared" si="3"/>
        <v>0</v>
      </c>
      <c r="N21" s="6">
        <f t="shared" si="4"/>
        <v>0</v>
      </c>
    </row>
    <row r="22" spans="1:14" ht="15" customHeight="1" x14ac:dyDescent="0.25">
      <c r="A22" s="36">
        <v>835720181</v>
      </c>
      <c r="B22" s="4">
        <v>1</v>
      </c>
      <c r="C22" s="16" t="s">
        <v>101</v>
      </c>
      <c r="D22" s="17">
        <v>394223</v>
      </c>
      <c r="E22" s="5" t="s">
        <v>102</v>
      </c>
      <c r="F22" s="5"/>
      <c r="G22" s="5"/>
      <c r="H22" s="5"/>
      <c r="I22" s="15"/>
      <c r="J22" s="8"/>
      <c r="K22" s="6">
        <f t="shared" si="1"/>
        <v>0</v>
      </c>
      <c r="L22" s="6">
        <f t="shared" si="2"/>
        <v>0</v>
      </c>
      <c r="M22" s="6">
        <f t="shared" si="3"/>
        <v>0</v>
      </c>
      <c r="N22" s="6">
        <f t="shared" si="4"/>
        <v>0</v>
      </c>
    </row>
    <row r="23" spans="1:14" ht="15" customHeight="1" x14ac:dyDescent="0.25">
      <c r="A23" s="36">
        <v>835720182</v>
      </c>
      <c r="B23" s="4">
        <v>1</v>
      </c>
      <c r="C23" s="16" t="s">
        <v>103</v>
      </c>
      <c r="D23" s="17">
        <v>421937</v>
      </c>
      <c r="E23" s="5" t="s">
        <v>102</v>
      </c>
      <c r="F23" s="5"/>
      <c r="G23" s="5"/>
      <c r="H23" s="5"/>
      <c r="I23" s="15"/>
      <c r="J23" s="8"/>
      <c r="K23" s="6">
        <f t="shared" si="1"/>
        <v>0</v>
      </c>
      <c r="L23" s="6">
        <f t="shared" si="2"/>
        <v>0</v>
      </c>
      <c r="M23" s="6">
        <f t="shared" si="3"/>
        <v>0</v>
      </c>
      <c r="N23" s="6">
        <f t="shared" si="4"/>
        <v>0</v>
      </c>
    </row>
    <row r="24" spans="1:14" ht="15" customHeight="1" x14ac:dyDescent="0.25">
      <c r="A24" s="36">
        <v>835720183</v>
      </c>
      <c r="B24" s="4">
        <v>1</v>
      </c>
      <c r="C24" s="16" t="s">
        <v>104</v>
      </c>
      <c r="D24" s="17">
        <v>427432</v>
      </c>
      <c r="E24" s="5" t="s">
        <v>102</v>
      </c>
      <c r="F24" s="5"/>
      <c r="G24" s="5"/>
      <c r="H24" s="5"/>
      <c r="I24" s="15"/>
      <c r="J24" s="8"/>
      <c r="K24" s="6">
        <f t="shared" si="1"/>
        <v>0</v>
      </c>
      <c r="L24" s="6">
        <f t="shared" si="2"/>
        <v>0</v>
      </c>
      <c r="M24" s="6">
        <f t="shared" si="3"/>
        <v>0</v>
      </c>
      <c r="N24" s="6">
        <f t="shared" si="4"/>
        <v>0</v>
      </c>
    </row>
    <row r="25" spans="1:14" ht="15" customHeight="1" x14ac:dyDescent="0.25">
      <c r="A25" s="36">
        <v>882720441</v>
      </c>
      <c r="B25" s="4">
        <v>1</v>
      </c>
      <c r="C25" s="16" t="s">
        <v>105</v>
      </c>
      <c r="D25" s="17">
        <v>427645</v>
      </c>
      <c r="E25" s="5" t="s">
        <v>106</v>
      </c>
      <c r="F25" s="5"/>
      <c r="G25" s="5"/>
      <c r="H25" s="5"/>
      <c r="I25" s="15"/>
      <c r="J25" s="8"/>
      <c r="K25" s="6">
        <f t="shared" si="1"/>
        <v>0</v>
      </c>
      <c r="L25" s="6">
        <f t="shared" si="2"/>
        <v>0</v>
      </c>
      <c r="M25" s="6">
        <f t="shared" si="3"/>
        <v>0</v>
      </c>
      <c r="N25" s="6">
        <f t="shared" si="4"/>
        <v>0</v>
      </c>
    </row>
    <row r="26" spans="1:14" ht="15" customHeight="1" x14ac:dyDescent="0.25">
      <c r="A26" s="36">
        <v>842720161</v>
      </c>
      <c r="B26" s="4">
        <v>1</v>
      </c>
      <c r="C26" s="16" t="s">
        <v>107</v>
      </c>
      <c r="D26" s="14">
        <v>336957</v>
      </c>
      <c r="E26" s="5" t="s">
        <v>84</v>
      </c>
      <c r="F26" s="5"/>
      <c r="G26" s="5"/>
      <c r="H26" s="5"/>
      <c r="I26" s="15"/>
      <c r="J26" s="8"/>
      <c r="K26" s="6">
        <f t="shared" si="1"/>
        <v>0</v>
      </c>
      <c r="L26" s="6">
        <f t="shared" si="2"/>
        <v>0</v>
      </c>
      <c r="M26" s="6">
        <f t="shared" si="3"/>
        <v>0</v>
      </c>
      <c r="N26" s="6">
        <f t="shared" si="4"/>
        <v>0</v>
      </c>
    </row>
    <row r="27" spans="1:14" ht="15" customHeight="1" x14ac:dyDescent="0.25">
      <c r="A27" s="36">
        <v>842720181</v>
      </c>
      <c r="B27" s="4">
        <v>1</v>
      </c>
      <c r="C27" s="16" t="s">
        <v>108</v>
      </c>
      <c r="D27" s="17">
        <v>427376</v>
      </c>
      <c r="E27" s="5" t="s">
        <v>84</v>
      </c>
      <c r="F27" s="5"/>
      <c r="G27" s="5"/>
      <c r="H27" s="5"/>
      <c r="I27" s="15"/>
      <c r="J27" s="8"/>
      <c r="K27" s="6">
        <f t="shared" si="1"/>
        <v>0</v>
      </c>
      <c r="L27" s="6">
        <f t="shared" si="2"/>
        <v>0</v>
      </c>
      <c r="M27" s="6">
        <f t="shared" si="3"/>
        <v>0</v>
      </c>
      <c r="N27" s="6">
        <f t="shared" si="4"/>
        <v>0</v>
      </c>
    </row>
    <row r="28" spans="1:14" ht="15" customHeight="1" x14ac:dyDescent="0.25">
      <c r="A28" s="36">
        <v>843720201</v>
      </c>
      <c r="B28" s="4">
        <v>1</v>
      </c>
      <c r="C28" s="16" t="s">
        <v>109</v>
      </c>
      <c r="D28" s="17">
        <v>438828</v>
      </c>
      <c r="E28" s="5" t="s">
        <v>84</v>
      </c>
      <c r="F28" s="5"/>
      <c r="G28" s="5"/>
      <c r="H28" s="5"/>
      <c r="I28" s="15"/>
      <c r="J28" s="8"/>
      <c r="K28" s="6">
        <f t="shared" si="1"/>
        <v>0</v>
      </c>
      <c r="L28" s="6">
        <f t="shared" si="2"/>
        <v>0</v>
      </c>
      <c r="M28" s="6">
        <f t="shared" si="3"/>
        <v>0</v>
      </c>
      <c r="N28" s="6">
        <f t="shared" si="4"/>
        <v>0</v>
      </c>
    </row>
    <row r="29" spans="1:14" ht="15" customHeight="1" x14ac:dyDescent="0.25">
      <c r="A29" s="36">
        <v>936720003</v>
      </c>
      <c r="B29" s="4">
        <v>1</v>
      </c>
      <c r="C29" s="16" t="s">
        <v>110</v>
      </c>
      <c r="D29" s="17">
        <v>449389</v>
      </c>
      <c r="E29" s="5" t="s">
        <v>111</v>
      </c>
      <c r="F29" s="5"/>
      <c r="G29" s="5"/>
      <c r="H29" s="5"/>
      <c r="I29" s="15"/>
      <c r="J29" s="8"/>
      <c r="K29" s="6">
        <f t="shared" si="1"/>
        <v>0</v>
      </c>
      <c r="L29" s="6">
        <f t="shared" si="2"/>
        <v>0</v>
      </c>
      <c r="M29" s="6">
        <f t="shared" si="3"/>
        <v>0</v>
      </c>
      <c r="N29" s="6">
        <f t="shared" si="4"/>
        <v>0</v>
      </c>
    </row>
    <row r="30" spans="1:14" ht="15" customHeight="1" x14ac:dyDescent="0.25">
      <c r="A30" s="36">
        <v>823720003</v>
      </c>
      <c r="B30" s="4">
        <v>2</v>
      </c>
      <c r="C30" s="16" t="s">
        <v>112</v>
      </c>
      <c r="D30" s="17">
        <v>435560</v>
      </c>
      <c r="E30" s="5" t="s">
        <v>113</v>
      </c>
      <c r="F30" s="5"/>
      <c r="G30" s="5"/>
      <c r="H30" s="5"/>
      <c r="I30" s="15"/>
      <c r="J30" s="8"/>
      <c r="K30" s="6">
        <f t="shared" si="1"/>
        <v>0</v>
      </c>
      <c r="L30" s="6">
        <f t="shared" si="2"/>
        <v>0</v>
      </c>
      <c r="M30" s="6">
        <f t="shared" si="3"/>
        <v>0</v>
      </c>
      <c r="N30" s="6">
        <f t="shared" si="4"/>
        <v>0</v>
      </c>
    </row>
    <row r="31" spans="1:14" ht="15" customHeight="1" x14ac:dyDescent="0.25">
      <c r="A31" s="36">
        <v>973720121</v>
      </c>
      <c r="B31" s="4">
        <v>1</v>
      </c>
      <c r="C31" s="18" t="s">
        <v>114</v>
      </c>
      <c r="D31" s="17">
        <v>355401</v>
      </c>
      <c r="E31" s="5" t="s">
        <v>115</v>
      </c>
      <c r="F31" s="5"/>
      <c r="G31" s="5"/>
      <c r="H31" s="5"/>
      <c r="I31" s="15"/>
      <c r="J31" s="8"/>
      <c r="K31" s="6">
        <f t="shared" si="1"/>
        <v>0</v>
      </c>
      <c r="L31" s="6">
        <f t="shared" si="2"/>
        <v>0</v>
      </c>
      <c r="M31" s="6">
        <f t="shared" si="3"/>
        <v>0</v>
      </c>
      <c r="N31" s="6">
        <f t="shared" si="4"/>
        <v>0</v>
      </c>
    </row>
    <row r="32" spans="1:14" ht="15" customHeight="1" x14ac:dyDescent="0.25">
      <c r="A32" s="36">
        <v>973720101</v>
      </c>
      <c r="B32" s="4">
        <v>1</v>
      </c>
      <c r="C32" s="19" t="s">
        <v>116</v>
      </c>
      <c r="D32" s="17">
        <v>355412</v>
      </c>
      <c r="E32" s="5" t="s">
        <v>115</v>
      </c>
      <c r="F32" s="5"/>
      <c r="G32" s="5"/>
      <c r="H32" s="5"/>
      <c r="I32" s="15"/>
      <c r="J32" s="8"/>
      <c r="K32" s="6">
        <f t="shared" si="1"/>
        <v>0</v>
      </c>
      <c r="L32" s="6">
        <f t="shared" si="2"/>
        <v>0</v>
      </c>
      <c r="M32" s="6">
        <f t="shared" si="3"/>
        <v>0</v>
      </c>
      <c r="N32" s="6">
        <f t="shared" si="4"/>
        <v>0</v>
      </c>
    </row>
    <row r="33" spans="1:18" ht="15" customHeight="1" x14ac:dyDescent="0.25">
      <c r="A33" s="3" t="s">
        <v>40</v>
      </c>
      <c r="B33" s="4">
        <v>1</v>
      </c>
      <c r="C33" s="3" t="s">
        <v>41</v>
      </c>
      <c r="D33" s="7" t="s">
        <v>42</v>
      </c>
      <c r="E33" s="3" t="s">
        <v>41</v>
      </c>
      <c r="F33" s="3"/>
      <c r="G33" s="3"/>
      <c r="H33" s="3"/>
      <c r="I33" s="8"/>
      <c r="J33" s="8"/>
      <c r="K33" s="6">
        <f t="shared" si="1"/>
        <v>0</v>
      </c>
      <c r="L33" s="6">
        <f t="shared" si="2"/>
        <v>0</v>
      </c>
      <c r="M33" s="6">
        <f t="shared" si="3"/>
        <v>0</v>
      </c>
      <c r="N33" s="6">
        <f t="shared" si="4"/>
        <v>0</v>
      </c>
    </row>
    <row r="35" spans="1:18" x14ac:dyDescent="0.25">
      <c r="A35" s="9"/>
      <c r="B35" s="10"/>
      <c r="C35" s="9"/>
      <c r="D35" s="11"/>
      <c r="E35" s="11"/>
      <c r="F35" s="11"/>
      <c r="G35" s="11"/>
      <c r="H35" s="55"/>
      <c r="I35" s="55"/>
      <c r="J35" s="56" t="s">
        <v>175</v>
      </c>
      <c r="K35" s="57">
        <f>SUM(K7:K33)</f>
        <v>0</v>
      </c>
      <c r="L35" s="57">
        <f t="shared" ref="L35:N35" si="5">SUM(L7:L33)</f>
        <v>0</v>
      </c>
      <c r="M35" s="57">
        <f t="shared" si="5"/>
        <v>0</v>
      </c>
      <c r="N35" s="57">
        <f t="shared" si="5"/>
        <v>0</v>
      </c>
    </row>
    <row r="36" spans="1:18" ht="15" customHeight="1" x14ac:dyDescent="0.25">
      <c r="B36" s="2"/>
      <c r="D36" s="2"/>
    </row>
    <row r="37" spans="1:18" ht="31.15" customHeight="1" x14ac:dyDescent="0.25">
      <c r="A37" s="37" t="s">
        <v>2</v>
      </c>
      <c r="B37" s="43" t="s">
        <v>196</v>
      </c>
      <c r="C37" s="44" t="s">
        <v>3</v>
      </c>
      <c r="D37" s="44" t="s">
        <v>4</v>
      </c>
      <c r="E37" s="45" t="s">
        <v>170</v>
      </c>
      <c r="F37" s="45" t="s">
        <v>171</v>
      </c>
      <c r="G37" s="42" t="s">
        <v>172</v>
      </c>
      <c r="H37" s="42" t="s">
        <v>206</v>
      </c>
      <c r="I37" s="42" t="s">
        <v>207</v>
      </c>
      <c r="J37" s="42" t="s">
        <v>197</v>
      </c>
      <c r="K37" s="43" t="s">
        <v>208</v>
      </c>
      <c r="L37" s="43" t="s">
        <v>209</v>
      </c>
      <c r="M37" s="43" t="s">
        <v>198</v>
      </c>
      <c r="N37" s="43" t="s">
        <v>199</v>
      </c>
      <c r="O37" s="1"/>
      <c r="P37" s="2"/>
      <c r="R37" s="2"/>
    </row>
    <row r="38" spans="1:18" ht="15" customHeight="1" x14ac:dyDescent="0.25">
      <c r="A38" s="46" t="s">
        <v>202</v>
      </c>
      <c r="B38" s="47">
        <v>100</v>
      </c>
      <c r="C38" s="48" t="s">
        <v>76</v>
      </c>
      <c r="D38" s="48" t="s">
        <v>25</v>
      </c>
      <c r="E38" s="49"/>
      <c r="F38" s="49"/>
      <c r="G38" s="50"/>
      <c r="H38" s="51">
        <f>K35</f>
        <v>0</v>
      </c>
      <c r="I38" s="51">
        <f>L35</f>
        <v>0</v>
      </c>
      <c r="J38" s="51">
        <f>M35</f>
        <v>0</v>
      </c>
      <c r="K38" s="52">
        <f t="shared" ref="K38:M38" si="6">$B38*H38</f>
        <v>0</v>
      </c>
      <c r="L38" s="52">
        <f t="shared" si="6"/>
        <v>0</v>
      </c>
      <c r="M38" s="52">
        <f t="shared" si="6"/>
        <v>0</v>
      </c>
      <c r="N38" s="52">
        <f t="shared" ref="N38" si="7">SUM(K38:M38)</f>
        <v>0</v>
      </c>
      <c r="O38" s="1"/>
      <c r="P38" s="2"/>
      <c r="R38" s="2"/>
    </row>
    <row r="40" spans="1:18" ht="15" customHeight="1" thickBot="1" x14ac:dyDescent="0.3">
      <c r="A40" s="53" t="s">
        <v>211</v>
      </c>
      <c r="B40" s="58"/>
      <c r="D40" s="2"/>
    </row>
    <row r="41" spans="1:18" ht="15" customHeight="1" x14ac:dyDescent="0.25">
      <c r="B41" s="2"/>
      <c r="D41" s="2"/>
    </row>
    <row r="42" spans="1:18" ht="15" customHeight="1" x14ac:dyDescent="0.25">
      <c r="A42" s="1" t="s">
        <v>214</v>
      </c>
      <c r="B42" s="2"/>
      <c r="D42" s="2"/>
    </row>
  </sheetData>
  <mergeCells count="1">
    <mergeCell ref="A2:J2"/>
  </mergeCells>
  <pageMargins left="0.45" right="0.45" top="0.5" bottom="0.5" header="0.05" footer="0.05"/>
  <pageSetup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7"/>
  <sheetViews>
    <sheetView workbookViewId="0"/>
  </sheetViews>
  <sheetFormatPr defaultRowHeight="15" x14ac:dyDescent="0.25"/>
  <cols>
    <col min="1" max="1" width="12.28515625" style="1" customWidth="1"/>
    <col min="2" max="2" width="10.5703125" customWidth="1"/>
    <col min="3" max="3" width="51.140625" bestFit="1" customWidth="1"/>
    <col min="4" max="4" width="8" bestFit="1" customWidth="1"/>
    <col min="5" max="5" width="34.85546875" bestFit="1" customWidth="1"/>
    <col min="6" max="7" width="14.7109375" customWidth="1"/>
    <col min="8" max="8" width="15.85546875" customWidth="1"/>
    <col min="9" max="9" width="16.28515625" customWidth="1"/>
    <col min="10" max="10" width="19" customWidth="1"/>
    <col min="11" max="11" width="15.5703125" customWidth="1"/>
    <col min="12" max="12" width="19.28515625" customWidth="1"/>
    <col min="13" max="13" width="18.7109375" customWidth="1"/>
    <col min="14" max="14" width="16.28515625" customWidth="1"/>
  </cols>
  <sheetData>
    <row r="1" spans="1:14" x14ac:dyDescent="0.25">
      <c r="A1" s="1" t="s">
        <v>215</v>
      </c>
    </row>
    <row r="2" spans="1:14" ht="30" customHeight="1" x14ac:dyDescent="0.25">
      <c r="A2" s="59" t="s">
        <v>173</v>
      </c>
      <c r="B2" s="60"/>
      <c r="C2" s="60"/>
      <c r="D2" s="60"/>
      <c r="E2" s="60"/>
      <c r="F2" s="60"/>
      <c r="G2" s="60"/>
      <c r="H2" s="60"/>
      <c r="I2" s="60"/>
      <c r="J2" s="61"/>
    </row>
    <row r="3" spans="1:14" x14ac:dyDescent="0.25">
      <c r="A3" s="53" t="s">
        <v>117</v>
      </c>
    </row>
    <row r="4" spans="1:14" x14ac:dyDescent="0.25">
      <c r="A4" s="53" t="s">
        <v>118</v>
      </c>
    </row>
    <row r="5" spans="1:14" x14ac:dyDescent="0.25">
      <c r="A5" s="1" t="s">
        <v>174</v>
      </c>
    </row>
    <row r="6" spans="1:14" ht="44.25" customHeight="1" x14ac:dyDescent="0.25">
      <c r="A6" s="37" t="s">
        <v>2</v>
      </c>
      <c r="B6" s="38" t="s">
        <v>210</v>
      </c>
      <c r="C6" s="39" t="s">
        <v>3</v>
      </c>
      <c r="D6" s="39" t="s">
        <v>4</v>
      </c>
      <c r="E6" s="40" t="s">
        <v>170</v>
      </c>
      <c r="F6" s="40" t="s">
        <v>171</v>
      </c>
      <c r="G6" s="41" t="s">
        <v>172</v>
      </c>
      <c r="H6" s="42" t="s">
        <v>206</v>
      </c>
      <c r="I6" s="42" t="s">
        <v>207</v>
      </c>
      <c r="J6" s="42" t="s">
        <v>197</v>
      </c>
      <c r="K6" s="43" t="s">
        <v>208</v>
      </c>
      <c r="L6" s="43" t="s">
        <v>209</v>
      </c>
      <c r="M6" s="43" t="s">
        <v>198</v>
      </c>
      <c r="N6" s="43" t="s">
        <v>199</v>
      </c>
    </row>
    <row r="7" spans="1:14" x14ac:dyDescent="0.25">
      <c r="A7" s="24">
        <v>821550063</v>
      </c>
      <c r="B7" s="25">
        <v>1</v>
      </c>
      <c r="C7" s="26" t="s">
        <v>119</v>
      </c>
      <c r="D7" s="27">
        <v>430208</v>
      </c>
      <c r="E7" s="27" t="s">
        <v>120</v>
      </c>
      <c r="F7" s="27"/>
      <c r="G7" s="27"/>
      <c r="H7" s="27"/>
      <c r="I7" s="8"/>
      <c r="J7" s="8"/>
      <c r="K7" s="6">
        <f>$B7*H7</f>
        <v>0</v>
      </c>
      <c r="L7" s="6">
        <f t="shared" ref="L7:M7" si="0">$B7*I7</f>
        <v>0</v>
      </c>
      <c r="M7" s="6">
        <f t="shared" si="0"/>
        <v>0</v>
      </c>
      <c r="N7" s="6">
        <f>SUM(K7:M7)</f>
        <v>0</v>
      </c>
    </row>
    <row r="8" spans="1:14" x14ac:dyDescent="0.25">
      <c r="A8" s="24">
        <v>824550161</v>
      </c>
      <c r="B8" s="25">
        <v>2</v>
      </c>
      <c r="C8" s="28" t="s">
        <v>121</v>
      </c>
      <c r="D8" s="27">
        <v>358855</v>
      </c>
      <c r="E8" s="29" t="s">
        <v>122</v>
      </c>
      <c r="F8" s="29"/>
      <c r="G8" s="29"/>
      <c r="H8" s="29"/>
      <c r="I8" s="15"/>
      <c r="J8" s="8"/>
      <c r="K8" s="6">
        <f t="shared" ref="K8:K38" si="1">$B8*H8</f>
        <v>0</v>
      </c>
      <c r="L8" s="6">
        <f t="shared" ref="L8:L38" si="2">$B8*I8</f>
        <v>0</v>
      </c>
      <c r="M8" s="6">
        <f t="shared" ref="M8:M38" si="3">$B8*J8</f>
        <v>0</v>
      </c>
      <c r="N8" s="6">
        <f t="shared" ref="N8:N38" si="4">SUM(K8:M8)</f>
        <v>0</v>
      </c>
    </row>
    <row r="9" spans="1:14" x14ac:dyDescent="0.25">
      <c r="A9" s="24">
        <v>861700016</v>
      </c>
      <c r="B9" s="25">
        <v>4</v>
      </c>
      <c r="C9" s="28" t="s">
        <v>123</v>
      </c>
      <c r="D9" s="30">
        <v>351956</v>
      </c>
      <c r="E9" s="29" t="s">
        <v>124</v>
      </c>
      <c r="F9" s="29"/>
      <c r="G9" s="29"/>
      <c r="H9" s="29"/>
      <c r="I9" s="15"/>
      <c r="J9" s="8"/>
      <c r="K9" s="6">
        <f t="shared" si="1"/>
        <v>0</v>
      </c>
      <c r="L9" s="6">
        <f t="shared" si="2"/>
        <v>0</v>
      </c>
      <c r="M9" s="6">
        <f t="shared" si="3"/>
        <v>0</v>
      </c>
      <c r="N9" s="6">
        <f t="shared" si="4"/>
        <v>0</v>
      </c>
    </row>
    <row r="10" spans="1:14" x14ac:dyDescent="0.25">
      <c r="A10" s="24">
        <v>881550357</v>
      </c>
      <c r="B10" s="25">
        <v>1</v>
      </c>
      <c r="C10" s="28" t="s">
        <v>125</v>
      </c>
      <c r="D10" s="27">
        <v>103030</v>
      </c>
      <c r="E10" s="29" t="s">
        <v>126</v>
      </c>
      <c r="F10" s="29"/>
      <c r="G10" s="29"/>
      <c r="H10" s="29"/>
      <c r="I10" s="15"/>
      <c r="J10" s="8"/>
      <c r="K10" s="6">
        <f t="shared" si="1"/>
        <v>0</v>
      </c>
      <c r="L10" s="6">
        <f t="shared" si="2"/>
        <v>0</v>
      </c>
      <c r="M10" s="6">
        <f t="shared" si="3"/>
        <v>0</v>
      </c>
      <c r="N10" s="6">
        <f t="shared" si="4"/>
        <v>0</v>
      </c>
    </row>
    <row r="11" spans="1:14" x14ac:dyDescent="0.25">
      <c r="A11" s="24">
        <v>881550380</v>
      </c>
      <c r="B11" s="25">
        <v>1</v>
      </c>
      <c r="C11" s="28" t="s">
        <v>127</v>
      </c>
      <c r="D11" s="27">
        <v>344859</v>
      </c>
      <c r="E11" s="28" t="s">
        <v>128</v>
      </c>
      <c r="F11" s="28"/>
      <c r="G11" s="28"/>
      <c r="H11" s="28"/>
      <c r="I11" s="15"/>
      <c r="J11" s="8"/>
      <c r="K11" s="6">
        <f t="shared" si="1"/>
        <v>0</v>
      </c>
      <c r="L11" s="6">
        <f t="shared" si="2"/>
        <v>0</v>
      </c>
      <c r="M11" s="6">
        <f t="shared" si="3"/>
        <v>0</v>
      </c>
      <c r="N11" s="6">
        <f t="shared" si="4"/>
        <v>0</v>
      </c>
    </row>
    <row r="12" spans="1:14" x14ac:dyDescent="0.25">
      <c r="A12" s="24">
        <v>881550381</v>
      </c>
      <c r="B12" s="25">
        <v>1</v>
      </c>
      <c r="C12" s="28" t="s">
        <v>129</v>
      </c>
      <c r="D12" s="27">
        <v>344858</v>
      </c>
      <c r="E12" s="28" t="s">
        <v>128</v>
      </c>
      <c r="F12" s="28"/>
      <c r="G12" s="28"/>
      <c r="H12" s="28"/>
      <c r="I12" s="15"/>
      <c r="J12" s="8"/>
      <c r="K12" s="6">
        <f t="shared" si="1"/>
        <v>0</v>
      </c>
      <c r="L12" s="6">
        <f t="shared" si="2"/>
        <v>0</v>
      </c>
      <c r="M12" s="6">
        <f t="shared" si="3"/>
        <v>0</v>
      </c>
      <c r="N12" s="6">
        <f t="shared" si="4"/>
        <v>0</v>
      </c>
    </row>
    <row r="13" spans="1:14" x14ac:dyDescent="0.25">
      <c r="A13" s="24">
        <v>882550556</v>
      </c>
      <c r="B13" s="25">
        <v>1</v>
      </c>
      <c r="C13" s="28" t="s">
        <v>130</v>
      </c>
      <c r="D13" s="27">
        <v>143994</v>
      </c>
      <c r="E13" s="29" t="s">
        <v>131</v>
      </c>
      <c r="F13" s="29"/>
      <c r="G13" s="29"/>
      <c r="H13" s="29"/>
      <c r="I13" s="15"/>
      <c r="J13" s="8"/>
      <c r="K13" s="6">
        <f t="shared" si="1"/>
        <v>0</v>
      </c>
      <c r="L13" s="6">
        <f t="shared" si="2"/>
        <v>0</v>
      </c>
      <c r="M13" s="6">
        <f t="shared" si="3"/>
        <v>0</v>
      </c>
      <c r="N13" s="6">
        <f t="shared" si="4"/>
        <v>0</v>
      </c>
    </row>
    <row r="14" spans="1:14" x14ac:dyDescent="0.25">
      <c r="A14" s="24">
        <v>882700033</v>
      </c>
      <c r="B14" s="25">
        <v>1</v>
      </c>
      <c r="C14" s="28" t="s">
        <v>132</v>
      </c>
      <c r="D14" s="27">
        <v>5951270</v>
      </c>
      <c r="E14" s="29" t="s">
        <v>126</v>
      </c>
      <c r="F14" s="29"/>
      <c r="G14" s="29"/>
      <c r="H14" s="29"/>
      <c r="I14" s="15"/>
      <c r="J14" s="8"/>
      <c r="K14" s="6">
        <f t="shared" si="1"/>
        <v>0</v>
      </c>
      <c r="L14" s="6">
        <f t="shared" si="2"/>
        <v>0</v>
      </c>
      <c r="M14" s="6">
        <f t="shared" si="3"/>
        <v>0</v>
      </c>
      <c r="N14" s="6">
        <f t="shared" si="4"/>
        <v>0</v>
      </c>
    </row>
    <row r="15" spans="1:14" x14ac:dyDescent="0.25">
      <c r="A15" s="24">
        <v>882700043</v>
      </c>
      <c r="B15" s="25">
        <v>1</v>
      </c>
      <c r="C15" s="28" t="s">
        <v>133</v>
      </c>
      <c r="D15" s="27">
        <v>286404</v>
      </c>
      <c r="E15" s="29" t="s">
        <v>134</v>
      </c>
      <c r="F15" s="29"/>
      <c r="G15" s="29"/>
      <c r="H15" s="29"/>
      <c r="I15" s="15"/>
      <c r="J15" s="8"/>
      <c r="K15" s="6">
        <f t="shared" si="1"/>
        <v>0</v>
      </c>
      <c r="L15" s="6">
        <f t="shared" si="2"/>
        <v>0</v>
      </c>
      <c r="M15" s="6">
        <f t="shared" si="3"/>
        <v>0</v>
      </c>
      <c r="N15" s="6">
        <f t="shared" si="4"/>
        <v>0</v>
      </c>
    </row>
    <row r="16" spans="1:14" x14ac:dyDescent="0.25">
      <c r="A16" s="24">
        <v>955550004</v>
      </c>
      <c r="B16" s="25">
        <v>3</v>
      </c>
      <c r="C16" s="29" t="s">
        <v>135</v>
      </c>
      <c r="D16" s="30">
        <v>228742</v>
      </c>
      <c r="E16" s="29" t="s">
        <v>136</v>
      </c>
      <c r="F16" s="29"/>
      <c r="G16" s="29"/>
      <c r="H16" s="29"/>
      <c r="I16" s="15"/>
      <c r="J16" s="8"/>
      <c r="K16" s="6">
        <f t="shared" si="1"/>
        <v>0</v>
      </c>
      <c r="L16" s="6">
        <f t="shared" si="2"/>
        <v>0</v>
      </c>
      <c r="M16" s="6">
        <f t="shared" si="3"/>
        <v>0</v>
      </c>
      <c r="N16" s="6">
        <f t="shared" si="4"/>
        <v>0</v>
      </c>
    </row>
    <row r="17" spans="1:14" x14ac:dyDescent="0.25">
      <c r="A17" s="24">
        <v>971550132</v>
      </c>
      <c r="B17" s="25">
        <v>1</v>
      </c>
      <c r="C17" s="28" t="s">
        <v>137</v>
      </c>
      <c r="D17" s="27">
        <v>6389280</v>
      </c>
      <c r="E17" s="27" t="s">
        <v>138</v>
      </c>
      <c r="F17" s="27"/>
      <c r="G17" s="27"/>
      <c r="H17" s="27"/>
      <c r="I17" s="8"/>
      <c r="J17" s="8"/>
      <c r="K17" s="6">
        <f t="shared" si="1"/>
        <v>0</v>
      </c>
      <c r="L17" s="6">
        <f t="shared" si="2"/>
        <v>0</v>
      </c>
      <c r="M17" s="6">
        <f t="shared" si="3"/>
        <v>0</v>
      </c>
      <c r="N17" s="6">
        <f t="shared" si="4"/>
        <v>0</v>
      </c>
    </row>
    <row r="18" spans="1:14" x14ac:dyDescent="0.25">
      <c r="A18" s="24">
        <v>971720004</v>
      </c>
      <c r="B18" s="25">
        <v>1</v>
      </c>
      <c r="C18" s="28" t="s">
        <v>139</v>
      </c>
      <c r="D18" s="27">
        <v>6401917</v>
      </c>
      <c r="E18" s="27" t="s">
        <v>140</v>
      </c>
      <c r="F18" s="27"/>
      <c r="G18" s="27"/>
      <c r="H18" s="27"/>
      <c r="I18" s="8"/>
      <c r="J18" s="8"/>
      <c r="K18" s="6">
        <f t="shared" si="1"/>
        <v>0</v>
      </c>
      <c r="L18" s="6">
        <f t="shared" si="2"/>
        <v>0</v>
      </c>
      <c r="M18" s="6">
        <f t="shared" si="3"/>
        <v>0</v>
      </c>
      <c r="N18" s="6">
        <f t="shared" si="4"/>
        <v>0</v>
      </c>
    </row>
    <row r="19" spans="1:14" x14ac:dyDescent="0.25">
      <c r="A19" s="24">
        <v>972550206</v>
      </c>
      <c r="B19" s="25">
        <v>2</v>
      </c>
      <c r="C19" s="28" t="s">
        <v>141</v>
      </c>
      <c r="D19" s="27">
        <v>274771</v>
      </c>
      <c r="E19" s="27" t="s">
        <v>142</v>
      </c>
      <c r="F19" s="27"/>
      <c r="G19" s="27"/>
      <c r="H19" s="27"/>
      <c r="I19" s="8"/>
      <c r="J19" s="8"/>
      <c r="K19" s="6">
        <f t="shared" si="1"/>
        <v>0</v>
      </c>
      <c r="L19" s="6">
        <f t="shared" si="2"/>
        <v>0</v>
      </c>
      <c r="M19" s="6">
        <f t="shared" si="3"/>
        <v>0</v>
      </c>
      <c r="N19" s="6">
        <f t="shared" si="4"/>
        <v>0</v>
      </c>
    </row>
    <row r="20" spans="1:14" x14ac:dyDescent="0.25">
      <c r="A20" s="24">
        <v>973550017</v>
      </c>
      <c r="B20" s="25">
        <v>1</v>
      </c>
      <c r="C20" s="28" t="s">
        <v>143</v>
      </c>
      <c r="D20" s="31">
        <v>33945</v>
      </c>
      <c r="E20" s="28" t="s">
        <v>144</v>
      </c>
      <c r="F20" s="28"/>
      <c r="G20" s="28"/>
      <c r="H20" s="28"/>
      <c r="I20" s="15"/>
      <c r="J20" s="8"/>
      <c r="K20" s="6">
        <f t="shared" si="1"/>
        <v>0</v>
      </c>
      <c r="L20" s="6">
        <f t="shared" si="2"/>
        <v>0</v>
      </c>
      <c r="M20" s="6">
        <f t="shared" si="3"/>
        <v>0</v>
      </c>
      <c r="N20" s="6">
        <f t="shared" si="4"/>
        <v>0</v>
      </c>
    </row>
    <row r="21" spans="1:14" x14ac:dyDescent="0.25">
      <c r="A21" s="24">
        <v>973550035</v>
      </c>
      <c r="B21" s="25">
        <v>1</v>
      </c>
      <c r="C21" s="28" t="s">
        <v>145</v>
      </c>
      <c r="D21" s="27">
        <v>347213</v>
      </c>
      <c r="E21" s="28" t="s">
        <v>115</v>
      </c>
      <c r="F21" s="28"/>
      <c r="G21" s="28"/>
      <c r="H21" s="28"/>
      <c r="I21" s="15"/>
      <c r="J21" s="8"/>
      <c r="K21" s="6">
        <f t="shared" si="1"/>
        <v>0</v>
      </c>
      <c r="L21" s="6">
        <f t="shared" si="2"/>
        <v>0</v>
      </c>
      <c r="M21" s="6">
        <f t="shared" si="3"/>
        <v>0</v>
      </c>
      <c r="N21" s="6">
        <f t="shared" si="4"/>
        <v>0</v>
      </c>
    </row>
    <row r="22" spans="1:14" x14ac:dyDescent="0.25">
      <c r="A22" s="24">
        <v>973550037</v>
      </c>
      <c r="B22" s="25">
        <v>1</v>
      </c>
      <c r="C22" s="28" t="s">
        <v>146</v>
      </c>
      <c r="D22" s="27">
        <v>342852</v>
      </c>
      <c r="E22" s="28" t="s">
        <v>147</v>
      </c>
      <c r="F22" s="28"/>
      <c r="G22" s="28"/>
      <c r="H22" s="28"/>
      <c r="I22" s="15"/>
      <c r="J22" s="8"/>
      <c r="K22" s="6">
        <f t="shared" si="1"/>
        <v>0</v>
      </c>
      <c r="L22" s="6">
        <f t="shared" si="2"/>
        <v>0</v>
      </c>
      <c r="M22" s="6">
        <f t="shared" si="3"/>
        <v>0</v>
      </c>
      <c r="N22" s="6">
        <f t="shared" si="4"/>
        <v>0</v>
      </c>
    </row>
    <row r="23" spans="1:14" x14ac:dyDescent="0.25">
      <c r="A23" s="24">
        <v>973550038</v>
      </c>
      <c r="B23" s="25">
        <v>1</v>
      </c>
      <c r="C23" s="28" t="s">
        <v>148</v>
      </c>
      <c r="D23" s="27">
        <v>355378</v>
      </c>
      <c r="E23" s="28" t="s">
        <v>147</v>
      </c>
      <c r="F23" s="28"/>
      <c r="G23" s="28"/>
      <c r="H23" s="28"/>
      <c r="I23" s="15"/>
      <c r="J23" s="8"/>
      <c r="K23" s="6">
        <f t="shared" si="1"/>
        <v>0</v>
      </c>
      <c r="L23" s="6">
        <f t="shared" si="2"/>
        <v>0</v>
      </c>
      <c r="M23" s="6">
        <f t="shared" si="3"/>
        <v>0</v>
      </c>
      <c r="N23" s="6">
        <f t="shared" si="4"/>
        <v>0</v>
      </c>
    </row>
    <row r="24" spans="1:14" x14ac:dyDescent="0.25">
      <c r="A24" s="24">
        <v>973720003</v>
      </c>
      <c r="B24" s="25">
        <v>1</v>
      </c>
      <c r="C24" s="28" t="s">
        <v>149</v>
      </c>
      <c r="D24" s="27">
        <v>469907</v>
      </c>
      <c r="E24" s="28" t="s">
        <v>150</v>
      </c>
      <c r="F24" s="28"/>
      <c r="G24" s="28"/>
      <c r="H24" s="28"/>
      <c r="I24" s="15"/>
      <c r="J24" s="8"/>
      <c r="K24" s="6">
        <f t="shared" si="1"/>
        <v>0</v>
      </c>
      <c r="L24" s="6">
        <f t="shared" si="2"/>
        <v>0</v>
      </c>
      <c r="M24" s="6">
        <f t="shared" si="3"/>
        <v>0</v>
      </c>
      <c r="N24" s="6">
        <f t="shared" si="4"/>
        <v>0</v>
      </c>
    </row>
    <row r="25" spans="1:14" x14ac:dyDescent="0.25">
      <c r="A25" s="24">
        <v>986720083</v>
      </c>
      <c r="B25" s="25">
        <v>1</v>
      </c>
      <c r="C25" s="28" t="s">
        <v>151</v>
      </c>
      <c r="D25" s="32">
        <v>362219</v>
      </c>
      <c r="E25" s="29" t="s">
        <v>152</v>
      </c>
      <c r="F25" s="29"/>
      <c r="G25" s="29"/>
      <c r="H25" s="29"/>
      <c r="I25" s="15"/>
      <c r="J25" s="8"/>
      <c r="K25" s="6">
        <f t="shared" si="1"/>
        <v>0</v>
      </c>
      <c r="L25" s="6">
        <f t="shared" si="2"/>
        <v>0</v>
      </c>
      <c r="M25" s="6">
        <f t="shared" si="3"/>
        <v>0</v>
      </c>
      <c r="N25" s="6">
        <f t="shared" si="4"/>
        <v>0</v>
      </c>
    </row>
    <row r="26" spans="1:14" x14ac:dyDescent="0.25">
      <c r="A26" s="24">
        <v>999650882</v>
      </c>
      <c r="B26" s="25">
        <v>4</v>
      </c>
      <c r="C26" s="28" t="s">
        <v>153</v>
      </c>
      <c r="D26" s="27">
        <v>26405</v>
      </c>
      <c r="E26" s="28"/>
      <c r="F26" s="28"/>
      <c r="G26" s="28"/>
      <c r="H26" s="28"/>
      <c r="I26" s="15"/>
      <c r="J26" s="8"/>
      <c r="K26" s="6">
        <f t="shared" si="1"/>
        <v>0</v>
      </c>
      <c r="L26" s="6">
        <f t="shared" si="2"/>
        <v>0</v>
      </c>
      <c r="M26" s="6">
        <f t="shared" si="3"/>
        <v>0</v>
      </c>
      <c r="N26" s="6">
        <f t="shared" si="4"/>
        <v>0</v>
      </c>
    </row>
    <row r="27" spans="1:14" x14ac:dyDescent="0.25">
      <c r="A27" s="33" t="s">
        <v>187</v>
      </c>
      <c r="B27" s="25">
        <v>1</v>
      </c>
      <c r="C27" s="28" t="s">
        <v>154</v>
      </c>
      <c r="D27" s="27">
        <v>278496</v>
      </c>
      <c r="E27" s="27" t="s">
        <v>120</v>
      </c>
      <c r="F27" s="27"/>
      <c r="G27" s="27"/>
      <c r="H27" s="27"/>
      <c r="I27" s="8"/>
      <c r="J27" s="8"/>
      <c r="K27" s="6">
        <f t="shared" si="1"/>
        <v>0</v>
      </c>
      <c r="L27" s="6">
        <f t="shared" si="2"/>
        <v>0</v>
      </c>
      <c r="M27" s="6">
        <f t="shared" si="3"/>
        <v>0</v>
      </c>
      <c r="N27" s="6">
        <f t="shared" si="4"/>
        <v>0</v>
      </c>
    </row>
    <row r="28" spans="1:14" x14ac:dyDescent="0.25">
      <c r="A28" s="33" t="s">
        <v>188</v>
      </c>
      <c r="B28" s="25">
        <v>1</v>
      </c>
      <c r="C28" s="28" t="s">
        <v>155</v>
      </c>
      <c r="D28" s="27">
        <v>313666</v>
      </c>
      <c r="E28" s="27" t="s">
        <v>120</v>
      </c>
      <c r="F28" s="27"/>
      <c r="G28" s="27"/>
      <c r="H28" s="27"/>
      <c r="I28" s="8"/>
      <c r="J28" s="8"/>
      <c r="K28" s="6">
        <f t="shared" si="1"/>
        <v>0</v>
      </c>
      <c r="L28" s="6">
        <f t="shared" si="2"/>
        <v>0</v>
      </c>
      <c r="M28" s="6">
        <f t="shared" si="3"/>
        <v>0</v>
      </c>
      <c r="N28" s="6">
        <f t="shared" si="4"/>
        <v>0</v>
      </c>
    </row>
    <row r="29" spans="1:14" x14ac:dyDescent="0.25">
      <c r="A29" s="33" t="s">
        <v>189</v>
      </c>
      <c r="B29" s="25">
        <v>1</v>
      </c>
      <c r="C29" s="28" t="s">
        <v>156</v>
      </c>
      <c r="D29" s="27">
        <v>389929</v>
      </c>
      <c r="E29" s="29" t="s">
        <v>157</v>
      </c>
      <c r="F29" s="29"/>
      <c r="G29" s="29"/>
      <c r="H29" s="29"/>
      <c r="I29" s="15"/>
      <c r="J29" s="8"/>
      <c r="K29" s="6">
        <f t="shared" si="1"/>
        <v>0</v>
      </c>
      <c r="L29" s="6">
        <f t="shared" si="2"/>
        <v>0</v>
      </c>
      <c r="M29" s="6">
        <f t="shared" si="3"/>
        <v>0</v>
      </c>
      <c r="N29" s="6">
        <f t="shared" si="4"/>
        <v>0</v>
      </c>
    </row>
    <row r="30" spans="1:14" x14ac:dyDescent="0.25">
      <c r="A30" s="33" t="s">
        <v>190</v>
      </c>
      <c r="B30" s="25">
        <v>1</v>
      </c>
      <c r="C30" s="28" t="s">
        <v>158</v>
      </c>
      <c r="D30" s="27">
        <v>426655</v>
      </c>
      <c r="E30" s="29" t="s">
        <v>157</v>
      </c>
      <c r="F30" s="29"/>
      <c r="G30" s="29"/>
      <c r="H30" s="29"/>
      <c r="I30" s="15"/>
      <c r="J30" s="8"/>
      <c r="K30" s="6">
        <f t="shared" si="1"/>
        <v>0</v>
      </c>
      <c r="L30" s="6">
        <f t="shared" si="2"/>
        <v>0</v>
      </c>
      <c r="M30" s="6">
        <f t="shared" si="3"/>
        <v>0</v>
      </c>
      <c r="N30" s="6">
        <f t="shared" si="4"/>
        <v>0</v>
      </c>
    </row>
    <row r="31" spans="1:14" x14ac:dyDescent="0.25">
      <c r="A31" s="33" t="s">
        <v>191</v>
      </c>
      <c r="B31" s="25">
        <v>1</v>
      </c>
      <c r="C31" s="28" t="s">
        <v>159</v>
      </c>
      <c r="D31" s="27">
        <v>426656</v>
      </c>
      <c r="E31" s="29" t="s">
        <v>157</v>
      </c>
      <c r="F31" s="29"/>
      <c r="G31" s="29"/>
      <c r="H31" s="29"/>
      <c r="I31" s="15"/>
      <c r="J31" s="8"/>
      <c r="K31" s="6">
        <f t="shared" si="1"/>
        <v>0</v>
      </c>
      <c r="L31" s="6">
        <f t="shared" si="2"/>
        <v>0</v>
      </c>
      <c r="M31" s="6">
        <f t="shared" si="3"/>
        <v>0</v>
      </c>
      <c r="N31" s="6">
        <f t="shared" si="4"/>
        <v>0</v>
      </c>
    </row>
    <row r="32" spans="1:14" x14ac:dyDescent="0.25">
      <c r="A32" s="33" t="s">
        <v>25</v>
      </c>
      <c r="B32" s="25">
        <v>1</v>
      </c>
      <c r="C32" s="28" t="s">
        <v>160</v>
      </c>
      <c r="D32" s="27">
        <v>424406</v>
      </c>
      <c r="E32" s="29" t="s">
        <v>131</v>
      </c>
      <c r="F32" s="29"/>
      <c r="G32" s="29"/>
      <c r="H32" s="29"/>
      <c r="I32" s="15"/>
      <c r="J32" s="8"/>
      <c r="K32" s="6">
        <f t="shared" si="1"/>
        <v>0</v>
      </c>
      <c r="L32" s="6">
        <f t="shared" si="2"/>
        <v>0</v>
      </c>
      <c r="M32" s="6">
        <f t="shared" si="3"/>
        <v>0</v>
      </c>
      <c r="N32" s="6">
        <f t="shared" si="4"/>
        <v>0</v>
      </c>
    </row>
    <row r="33" spans="1:18" x14ac:dyDescent="0.25">
      <c r="A33" s="33" t="s">
        <v>192</v>
      </c>
      <c r="B33" s="25">
        <v>1</v>
      </c>
      <c r="C33" s="28" t="s">
        <v>161</v>
      </c>
      <c r="D33" s="18">
        <v>6392125</v>
      </c>
      <c r="E33" s="29" t="s">
        <v>162</v>
      </c>
      <c r="F33" s="29"/>
      <c r="G33" s="29"/>
      <c r="H33" s="29"/>
      <c r="I33" s="15"/>
      <c r="J33" s="8"/>
      <c r="K33" s="6">
        <f t="shared" si="1"/>
        <v>0</v>
      </c>
      <c r="L33" s="6">
        <f t="shared" si="2"/>
        <v>0</v>
      </c>
      <c r="M33" s="6">
        <f t="shared" si="3"/>
        <v>0</v>
      </c>
      <c r="N33" s="6">
        <f t="shared" si="4"/>
        <v>0</v>
      </c>
    </row>
    <row r="34" spans="1:18" x14ac:dyDescent="0.25">
      <c r="A34" s="33" t="s">
        <v>193</v>
      </c>
      <c r="B34" s="25">
        <v>1</v>
      </c>
      <c r="C34" s="28" t="s">
        <v>163</v>
      </c>
      <c r="D34" s="27">
        <v>425441</v>
      </c>
      <c r="E34" s="29" t="s">
        <v>164</v>
      </c>
      <c r="F34" s="29"/>
      <c r="G34" s="29"/>
      <c r="H34" s="29"/>
      <c r="I34" s="15"/>
      <c r="J34" s="8"/>
      <c r="K34" s="6">
        <f t="shared" si="1"/>
        <v>0</v>
      </c>
      <c r="L34" s="6">
        <f t="shared" si="2"/>
        <v>0</v>
      </c>
      <c r="M34" s="6">
        <f t="shared" si="3"/>
        <v>0</v>
      </c>
      <c r="N34" s="6">
        <f t="shared" si="4"/>
        <v>0</v>
      </c>
    </row>
    <row r="35" spans="1:18" x14ac:dyDescent="0.25">
      <c r="A35" s="33" t="s">
        <v>194</v>
      </c>
      <c r="B35" s="25">
        <v>1</v>
      </c>
      <c r="C35" s="28" t="s">
        <v>165</v>
      </c>
      <c r="D35" s="27">
        <v>425442</v>
      </c>
      <c r="E35" s="29" t="s">
        <v>164</v>
      </c>
      <c r="F35" s="29"/>
      <c r="G35" s="29"/>
      <c r="H35" s="29"/>
      <c r="I35" s="15"/>
      <c r="J35" s="8"/>
      <c r="K35" s="6">
        <f t="shared" si="1"/>
        <v>0</v>
      </c>
      <c r="L35" s="6">
        <f t="shared" si="2"/>
        <v>0</v>
      </c>
      <c r="M35" s="6">
        <f t="shared" si="3"/>
        <v>0</v>
      </c>
      <c r="N35" s="6">
        <f t="shared" si="4"/>
        <v>0</v>
      </c>
    </row>
    <row r="36" spans="1:18" x14ac:dyDescent="0.25">
      <c r="A36" s="33" t="s">
        <v>195</v>
      </c>
      <c r="B36" s="25">
        <v>1</v>
      </c>
      <c r="C36" s="28" t="s">
        <v>166</v>
      </c>
      <c r="D36" s="23">
        <v>441978</v>
      </c>
      <c r="E36" s="28" t="s">
        <v>115</v>
      </c>
      <c r="F36" s="5"/>
      <c r="G36" s="5"/>
      <c r="H36" s="5"/>
      <c r="I36" s="15"/>
      <c r="J36" s="8"/>
      <c r="K36" s="6">
        <f t="shared" si="1"/>
        <v>0</v>
      </c>
      <c r="L36" s="6">
        <f t="shared" si="2"/>
        <v>0</v>
      </c>
      <c r="M36" s="6">
        <f t="shared" si="3"/>
        <v>0</v>
      </c>
      <c r="N36" s="6">
        <f t="shared" si="4"/>
        <v>0</v>
      </c>
    </row>
    <row r="37" spans="1:18" x14ac:dyDescent="0.25">
      <c r="A37" s="33" t="s">
        <v>25</v>
      </c>
      <c r="B37" s="25">
        <v>2</v>
      </c>
      <c r="C37" s="28" t="s">
        <v>167</v>
      </c>
      <c r="D37" s="27">
        <v>665009</v>
      </c>
      <c r="E37" s="27"/>
      <c r="F37" s="27"/>
      <c r="G37" s="27"/>
      <c r="H37" s="27"/>
      <c r="I37" s="8"/>
      <c r="J37" s="8"/>
      <c r="K37" s="6">
        <f t="shared" si="1"/>
        <v>0</v>
      </c>
      <c r="L37" s="6">
        <f t="shared" si="2"/>
        <v>0</v>
      </c>
      <c r="M37" s="6">
        <f t="shared" si="3"/>
        <v>0</v>
      </c>
      <c r="N37" s="6">
        <f t="shared" si="4"/>
        <v>0</v>
      </c>
    </row>
    <row r="38" spans="1:18" ht="15" customHeight="1" x14ac:dyDescent="0.25">
      <c r="A38" s="3" t="s">
        <v>40</v>
      </c>
      <c r="B38" s="4">
        <v>1</v>
      </c>
      <c r="C38" s="3" t="s">
        <v>41</v>
      </c>
      <c r="D38" s="7" t="s">
        <v>42</v>
      </c>
      <c r="E38" s="3" t="s">
        <v>41</v>
      </c>
      <c r="F38" s="3"/>
      <c r="G38" s="3"/>
      <c r="H38" s="3"/>
      <c r="I38" s="8"/>
      <c r="J38" s="8"/>
      <c r="K38" s="6">
        <f t="shared" si="1"/>
        <v>0</v>
      </c>
      <c r="L38" s="6">
        <f t="shared" si="2"/>
        <v>0</v>
      </c>
      <c r="M38" s="6">
        <f t="shared" si="3"/>
        <v>0</v>
      </c>
      <c r="N38" s="6">
        <f t="shared" si="4"/>
        <v>0</v>
      </c>
    </row>
    <row r="40" spans="1:18" x14ac:dyDescent="0.25">
      <c r="A40" s="9"/>
      <c r="B40" s="10"/>
      <c r="C40" s="9"/>
      <c r="D40" s="11"/>
      <c r="E40" s="11"/>
      <c r="F40" s="11"/>
      <c r="G40" s="11"/>
      <c r="H40" s="55"/>
      <c r="I40" s="55"/>
      <c r="J40" s="56" t="s">
        <v>175</v>
      </c>
      <c r="K40" s="57">
        <f>SUM(K7:K38)</f>
        <v>0</v>
      </c>
      <c r="L40" s="57">
        <f t="shared" ref="L40:N40" si="5">SUM(L7:L38)</f>
        <v>0</v>
      </c>
      <c r="M40" s="57">
        <f t="shared" si="5"/>
        <v>0</v>
      </c>
      <c r="N40" s="57">
        <f t="shared" si="5"/>
        <v>0</v>
      </c>
    </row>
    <row r="41" spans="1:18" ht="15" customHeight="1" x14ac:dyDescent="0.25">
      <c r="B41" s="2"/>
      <c r="D41" s="2"/>
    </row>
    <row r="42" spans="1:18" ht="30" customHeight="1" x14ac:dyDescent="0.25">
      <c r="A42" s="37" t="s">
        <v>2</v>
      </c>
      <c r="B42" s="43" t="s">
        <v>196</v>
      </c>
      <c r="C42" s="44" t="s">
        <v>3</v>
      </c>
      <c r="D42" s="44" t="s">
        <v>4</v>
      </c>
      <c r="E42" s="45" t="s">
        <v>170</v>
      </c>
      <c r="F42" s="45" t="s">
        <v>171</v>
      </c>
      <c r="G42" s="42" t="s">
        <v>172</v>
      </c>
      <c r="H42" s="42" t="s">
        <v>206</v>
      </c>
      <c r="I42" s="42" t="s">
        <v>207</v>
      </c>
      <c r="J42" s="42" t="s">
        <v>197</v>
      </c>
      <c r="K42" s="43" t="s">
        <v>208</v>
      </c>
      <c r="L42" s="43" t="s">
        <v>209</v>
      </c>
      <c r="M42" s="43" t="s">
        <v>198</v>
      </c>
      <c r="N42" s="43" t="s">
        <v>199</v>
      </c>
      <c r="O42" s="1"/>
      <c r="P42" s="2"/>
      <c r="R42" s="2"/>
    </row>
    <row r="43" spans="1:18" ht="15" customHeight="1" x14ac:dyDescent="0.25">
      <c r="A43" s="46" t="s">
        <v>203</v>
      </c>
      <c r="B43" s="47">
        <v>100</v>
      </c>
      <c r="C43" s="48" t="s">
        <v>118</v>
      </c>
      <c r="D43" s="48" t="s">
        <v>25</v>
      </c>
      <c r="E43" s="49"/>
      <c r="F43" s="49"/>
      <c r="G43" s="50"/>
      <c r="H43" s="51">
        <f>K40</f>
        <v>0</v>
      </c>
      <c r="I43" s="51">
        <f>L40</f>
        <v>0</v>
      </c>
      <c r="J43" s="51">
        <f>M40</f>
        <v>0</v>
      </c>
      <c r="K43" s="52">
        <f t="shared" ref="K43:M43" si="6">$B43*H43</f>
        <v>0</v>
      </c>
      <c r="L43" s="52">
        <f t="shared" si="6"/>
        <v>0</v>
      </c>
      <c r="M43" s="52">
        <f t="shared" si="6"/>
        <v>0</v>
      </c>
      <c r="N43" s="52">
        <f t="shared" ref="N43" si="7">SUM(K43:M43)</f>
        <v>0</v>
      </c>
      <c r="O43" s="1"/>
      <c r="P43" s="2"/>
      <c r="R43" s="2"/>
    </row>
    <row r="45" spans="1:18" ht="15.75" thickBot="1" x14ac:dyDescent="0.3">
      <c r="A45" s="53" t="s">
        <v>211</v>
      </c>
      <c r="B45" s="58"/>
      <c r="D45" s="2"/>
    </row>
    <row r="46" spans="1:18" x14ac:dyDescent="0.25">
      <c r="B46" s="2"/>
      <c r="D46" s="2"/>
    </row>
    <row r="47" spans="1:18" x14ac:dyDescent="0.25">
      <c r="A47" s="1" t="s">
        <v>214</v>
      </c>
      <c r="B47" s="2"/>
      <c r="D47" s="2"/>
    </row>
  </sheetData>
  <mergeCells count="1">
    <mergeCell ref="A2:J2"/>
  </mergeCells>
  <pageMargins left="0.45" right="0.45" top="0.5" bottom="0.5" header="0.05" footer="0.05"/>
  <pageSetup scale="7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
  <sheetViews>
    <sheetView workbookViewId="0">
      <selection activeCell="B1" sqref="B1"/>
    </sheetView>
  </sheetViews>
  <sheetFormatPr defaultRowHeight="15" x14ac:dyDescent="0.25"/>
  <cols>
    <col min="1" max="1" width="13.42578125" style="1" customWidth="1"/>
    <col min="2" max="2" width="10.7109375" customWidth="1"/>
    <col min="3" max="3" width="20" bestFit="1" customWidth="1"/>
    <col min="4" max="4" width="8" bestFit="1" customWidth="1"/>
    <col min="5" max="5" width="29.85546875" bestFit="1" customWidth="1"/>
    <col min="6" max="7" width="14.7109375" customWidth="1"/>
    <col min="8" max="8" width="16.5703125" customWidth="1"/>
    <col min="9" max="9" width="17.140625" customWidth="1"/>
    <col min="10" max="10" width="19" customWidth="1"/>
    <col min="11" max="11" width="17.5703125" customWidth="1"/>
    <col min="12" max="12" width="18.42578125" customWidth="1"/>
    <col min="13" max="13" width="20.28515625" customWidth="1"/>
    <col min="14" max="14" width="17.7109375" customWidth="1"/>
  </cols>
  <sheetData>
    <row r="1" spans="1:18" x14ac:dyDescent="0.25">
      <c r="A1" s="1" t="s">
        <v>215</v>
      </c>
    </row>
    <row r="2" spans="1:18" x14ac:dyDescent="0.25">
      <c r="A2" s="53" t="s">
        <v>204</v>
      </c>
    </row>
    <row r="3" spans="1:18" x14ac:dyDescent="0.25">
      <c r="A3" s="53"/>
    </row>
    <row r="4" spans="1:18" x14ac:dyDescent="0.25">
      <c r="A4" s="53" t="s">
        <v>176</v>
      </c>
    </row>
    <row r="5" spans="1:18" ht="44.25" customHeight="1" x14ac:dyDescent="0.25">
      <c r="A5" s="37" t="s">
        <v>2</v>
      </c>
      <c r="B5" s="38" t="s">
        <v>210</v>
      </c>
      <c r="C5" s="39" t="s">
        <v>3</v>
      </c>
      <c r="D5" s="39" t="s">
        <v>4</v>
      </c>
      <c r="E5" s="40" t="s">
        <v>170</v>
      </c>
      <c r="F5" s="40" t="s">
        <v>171</v>
      </c>
      <c r="G5" s="41" t="s">
        <v>172</v>
      </c>
      <c r="H5" s="42" t="s">
        <v>206</v>
      </c>
      <c r="I5" s="42" t="s">
        <v>207</v>
      </c>
      <c r="J5" s="42" t="s">
        <v>197</v>
      </c>
      <c r="K5" s="43" t="s">
        <v>208</v>
      </c>
      <c r="L5" s="43" t="s">
        <v>209</v>
      </c>
      <c r="M5" s="43" t="s">
        <v>198</v>
      </c>
      <c r="N5" s="43" t="s">
        <v>199</v>
      </c>
    </row>
    <row r="6" spans="1:18" x14ac:dyDescent="0.25">
      <c r="A6" s="20">
        <v>822720020</v>
      </c>
      <c r="B6" s="21">
        <v>1</v>
      </c>
      <c r="C6" s="22" t="s">
        <v>168</v>
      </c>
      <c r="D6" s="22">
        <v>430225</v>
      </c>
      <c r="E6" s="22" t="s">
        <v>169</v>
      </c>
      <c r="F6" s="22"/>
      <c r="G6" s="22"/>
      <c r="H6" s="22"/>
      <c r="I6" s="34"/>
      <c r="J6" s="8"/>
      <c r="K6" s="6">
        <f>$B6*H6</f>
        <v>0</v>
      </c>
      <c r="L6" s="6">
        <f t="shared" ref="L6:N6" si="0">$B6*I6</f>
        <v>0</v>
      </c>
      <c r="M6" s="6">
        <f t="shared" si="0"/>
        <v>0</v>
      </c>
      <c r="N6" s="6">
        <f t="shared" si="0"/>
        <v>0</v>
      </c>
    </row>
    <row r="8" spans="1:18" ht="15" customHeight="1" x14ac:dyDescent="0.25">
      <c r="B8" s="2"/>
      <c r="D8" s="2"/>
    </row>
    <row r="9" spans="1:18" ht="34.9" customHeight="1" x14ac:dyDescent="0.25">
      <c r="A9" s="37" t="s">
        <v>2</v>
      </c>
      <c r="B9" s="43" t="s">
        <v>196</v>
      </c>
      <c r="C9" s="44" t="s">
        <v>3</v>
      </c>
      <c r="D9" s="44" t="s">
        <v>4</v>
      </c>
      <c r="E9" s="45" t="s">
        <v>170</v>
      </c>
      <c r="F9" s="45" t="s">
        <v>171</v>
      </c>
      <c r="G9" s="42" t="s">
        <v>172</v>
      </c>
      <c r="H9" s="42" t="s">
        <v>206</v>
      </c>
      <c r="I9" s="42" t="s">
        <v>207</v>
      </c>
      <c r="J9" s="42" t="s">
        <v>197</v>
      </c>
      <c r="K9" s="43" t="s">
        <v>208</v>
      </c>
      <c r="L9" s="43" t="s">
        <v>209</v>
      </c>
      <c r="M9" s="43" t="s">
        <v>198</v>
      </c>
      <c r="N9" s="43" t="s">
        <v>199</v>
      </c>
      <c r="O9" s="1"/>
      <c r="P9" s="2"/>
      <c r="R9" s="2"/>
    </row>
    <row r="10" spans="1:18" ht="15" customHeight="1" x14ac:dyDescent="0.25">
      <c r="A10" s="46" t="s">
        <v>205</v>
      </c>
      <c r="B10" s="47">
        <v>100</v>
      </c>
      <c r="C10" s="48" t="s">
        <v>176</v>
      </c>
      <c r="D10" s="48" t="s">
        <v>25</v>
      </c>
      <c r="E10" s="49"/>
      <c r="F10" s="49"/>
      <c r="G10" s="50"/>
      <c r="H10" s="51">
        <f>K6</f>
        <v>0</v>
      </c>
      <c r="I10" s="51">
        <f t="shared" ref="I10:J10" si="1">L6</f>
        <v>0</v>
      </c>
      <c r="J10" s="51">
        <f t="shared" si="1"/>
        <v>0</v>
      </c>
      <c r="K10" s="52">
        <f t="shared" ref="K10:M10" si="2">$B10*H10</f>
        <v>0</v>
      </c>
      <c r="L10" s="52">
        <f t="shared" si="2"/>
        <v>0</v>
      </c>
      <c r="M10" s="52">
        <f t="shared" si="2"/>
        <v>0</v>
      </c>
      <c r="N10" s="52">
        <f t="shared" ref="N10" si="3">SUM(K10:M10)</f>
        <v>0</v>
      </c>
      <c r="O10" s="1"/>
      <c r="P10" s="2"/>
      <c r="R10" s="2"/>
    </row>
    <row r="13" spans="1:18" ht="15.75" thickBot="1" x14ac:dyDescent="0.3">
      <c r="A13" s="53" t="s">
        <v>211</v>
      </c>
      <c r="B13" s="58"/>
      <c r="D13" s="2"/>
    </row>
    <row r="14" spans="1:18" x14ac:dyDescent="0.25">
      <c r="B14" s="2"/>
      <c r="D14" s="2"/>
    </row>
    <row r="15" spans="1:18" x14ac:dyDescent="0.25">
      <c r="A15" s="1" t="s">
        <v>214</v>
      </c>
      <c r="B15" s="2"/>
      <c r="D15" s="2"/>
    </row>
    <row r="16" spans="1:18" x14ac:dyDescent="0.25">
      <c r="B16" s="2"/>
      <c r="D16" s="2"/>
    </row>
  </sheetData>
  <pageMargins left="0.45" right="0.45" top="0.5" bottom="0.5" header="0.05" footer="0.05"/>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BODY KIT P</vt:lpstr>
      <vt:lpstr>Chassis Kit PC</vt:lpstr>
      <vt:lpstr>Chassis Kit PH</vt:lpstr>
      <vt:lpstr>SM BLADS P</vt:lpstr>
      <vt:lpstr>SM CTF P</vt:lpstr>
      <vt:lpstr>'BODY KIT P'!Print_Area</vt:lpstr>
      <vt:lpstr>'Chassis Kit PC'!Print_Area</vt:lpstr>
      <vt:lpstr>'Chassis Kit PH'!Print_Area</vt:lpstr>
      <vt:lpstr>'SM BLADS P'!Print_Area</vt:lpstr>
      <vt:lpstr>'SM CTF P'!Print_Area</vt:lpstr>
    </vt:vector>
  </TitlesOfParts>
  <Company>WMATA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Hilbers, Katherine V.</dc:creator>
  <cp:lastModifiedBy>GraysonJr, Bernard (Contr)</cp:lastModifiedBy>
  <dcterms:created xsi:type="dcterms:W3CDTF">2018-02-22T19:51:47Z</dcterms:created>
  <dcterms:modified xsi:type="dcterms:W3CDTF">2018-07-25T20:47:16Z</dcterms:modified>
</cp:coreProperties>
</file>